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69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J16" i="19" l="1"/>
  <c r="F16" i="19"/>
  <c r="K16" i="19"/>
  <c r="C16" i="19"/>
  <c r="G16" i="19"/>
  <c r="K8" i="19"/>
  <c r="C8" i="19"/>
  <c r="H8" i="19"/>
  <c r="E8" i="19"/>
  <c r="D8" i="19"/>
  <c r="I8" i="19"/>
  <c r="G8" i="19"/>
  <c r="K4" i="19"/>
  <c r="G4" i="19"/>
  <c r="G26" i="19" s="1"/>
  <c r="C4" i="19"/>
  <c r="I4" i="19"/>
  <c r="H4" i="19"/>
  <c r="D4" i="19"/>
  <c r="E4" i="19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K19" i="18"/>
  <c r="J19" i="18"/>
  <c r="I19" i="18"/>
  <c r="H19" i="18"/>
  <c r="G19" i="18"/>
  <c r="F19" i="18"/>
  <c r="E19" i="18"/>
  <c r="D19" i="18"/>
  <c r="C19" i="18"/>
  <c r="Z4" i="18"/>
  <c r="I16" i="17"/>
  <c r="E16" i="17"/>
  <c r="F8" i="17"/>
  <c r="J8" i="17"/>
  <c r="E8" i="17"/>
  <c r="I8" i="17"/>
  <c r="J4" i="17"/>
  <c r="I4" i="17"/>
  <c r="I26" i="17" s="1"/>
  <c r="F4" i="17"/>
  <c r="E4" i="17"/>
  <c r="H4" i="17"/>
  <c r="D4" i="17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I19" i="16"/>
  <c r="E19" i="16"/>
  <c r="Z5" i="16"/>
  <c r="Z4" i="16"/>
  <c r="K19" i="16"/>
  <c r="J19" i="16"/>
  <c r="H19" i="16"/>
  <c r="G19" i="16"/>
  <c r="F19" i="16"/>
  <c r="D19" i="16"/>
  <c r="C19" i="16"/>
  <c r="F16" i="15"/>
  <c r="G16" i="15"/>
  <c r="K16" i="15"/>
  <c r="I16" i="15"/>
  <c r="E16" i="15"/>
  <c r="C16" i="15"/>
  <c r="J16" i="15"/>
  <c r="J8" i="15"/>
  <c r="H8" i="15"/>
  <c r="F8" i="15"/>
  <c r="D8" i="15"/>
  <c r="K8" i="15"/>
  <c r="G8" i="15"/>
  <c r="C8" i="15"/>
  <c r="J4" i="15"/>
  <c r="J26" i="15" s="1"/>
  <c r="H4" i="15"/>
  <c r="F4" i="15"/>
  <c r="D4" i="15"/>
  <c r="K4" i="15"/>
  <c r="G4" i="15"/>
  <c r="C4" i="15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H16" i="13"/>
  <c r="F16" i="13"/>
  <c r="K16" i="13"/>
  <c r="J16" i="13"/>
  <c r="D16" i="13"/>
  <c r="C16" i="13"/>
  <c r="G16" i="13"/>
  <c r="I8" i="13"/>
  <c r="E8" i="13"/>
  <c r="G8" i="13"/>
  <c r="J8" i="13"/>
  <c r="F8" i="13"/>
  <c r="K8" i="13"/>
  <c r="C8" i="13"/>
  <c r="K4" i="13"/>
  <c r="G4" i="13"/>
  <c r="E4" i="13"/>
  <c r="C4" i="13"/>
  <c r="J4" i="13"/>
  <c r="H4" i="13"/>
  <c r="F4" i="13"/>
  <c r="D4" i="13"/>
  <c r="I4" i="13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J16" i="11"/>
  <c r="F16" i="11"/>
  <c r="K16" i="11"/>
  <c r="I16" i="11"/>
  <c r="G16" i="11"/>
  <c r="E16" i="11"/>
  <c r="C16" i="11"/>
  <c r="H16" i="11"/>
  <c r="D16" i="11"/>
  <c r="K8" i="11"/>
  <c r="G8" i="11"/>
  <c r="E8" i="11"/>
  <c r="F8" i="11"/>
  <c r="J8" i="11"/>
  <c r="H8" i="11"/>
  <c r="D8" i="11"/>
  <c r="I8" i="11"/>
  <c r="C8" i="11"/>
  <c r="D4" i="11"/>
  <c r="D26" i="11" s="1"/>
  <c r="I4" i="11"/>
  <c r="I26" i="11" s="1"/>
  <c r="G4" i="11"/>
  <c r="E4" i="11"/>
  <c r="E26" i="11" s="1"/>
  <c r="C4" i="11"/>
  <c r="J4" i="11"/>
  <c r="J26" i="11" s="1"/>
  <c r="K4" i="11"/>
  <c r="F4" i="1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K19" i="10"/>
  <c r="J19" i="10"/>
  <c r="I19" i="10"/>
  <c r="H19" i="10"/>
  <c r="G19" i="10"/>
  <c r="F19" i="10"/>
  <c r="E19" i="10"/>
  <c r="D19" i="10"/>
  <c r="C19" i="10"/>
  <c r="Z4" i="10"/>
  <c r="K4" i="9"/>
  <c r="G4" i="9"/>
  <c r="E4" i="9"/>
  <c r="C4" i="9"/>
  <c r="J15" i="9"/>
  <c r="H15" i="9"/>
  <c r="F15" i="9"/>
  <c r="D15" i="9"/>
  <c r="I4" i="9"/>
  <c r="M81" i="6"/>
  <c r="L81" i="6"/>
  <c r="K81" i="6"/>
  <c r="J81" i="6"/>
  <c r="I81" i="6"/>
  <c r="H81" i="6"/>
  <c r="G81" i="6"/>
  <c r="F81" i="6"/>
  <c r="E81" i="6"/>
  <c r="M78" i="6"/>
  <c r="L78" i="6"/>
  <c r="K78" i="6"/>
  <c r="J78" i="6"/>
  <c r="I78" i="6"/>
  <c r="H78" i="6"/>
  <c r="G78" i="6"/>
  <c r="F78" i="6"/>
  <c r="E78" i="6"/>
  <c r="M77" i="6"/>
  <c r="L77" i="6"/>
  <c r="K77" i="6"/>
  <c r="J77" i="6"/>
  <c r="I77" i="6"/>
  <c r="H77" i="6"/>
  <c r="G77" i="6"/>
  <c r="F77" i="6"/>
  <c r="E77" i="6"/>
  <c r="M73" i="6"/>
  <c r="L73" i="6"/>
  <c r="K73" i="6"/>
  <c r="J73" i="6"/>
  <c r="I73" i="6"/>
  <c r="H73" i="6"/>
  <c r="G73" i="6"/>
  <c r="F73" i="6"/>
  <c r="E73" i="6"/>
  <c r="M68" i="6"/>
  <c r="L68" i="6"/>
  <c r="K68" i="6"/>
  <c r="J68" i="6"/>
  <c r="I68" i="6"/>
  <c r="H68" i="6"/>
  <c r="G68" i="6"/>
  <c r="F68" i="6"/>
  <c r="E68" i="6"/>
  <c r="M65" i="6"/>
  <c r="L65" i="6"/>
  <c r="K65" i="6"/>
  <c r="J65" i="6"/>
  <c r="I65" i="6"/>
  <c r="H65" i="6"/>
  <c r="G65" i="6"/>
  <c r="F65" i="6"/>
  <c r="E65" i="6"/>
  <c r="M64" i="6"/>
  <c r="L64" i="6"/>
  <c r="K64" i="6"/>
  <c r="J64" i="6"/>
  <c r="I64" i="6"/>
  <c r="H64" i="6"/>
  <c r="G64" i="6"/>
  <c r="F64" i="6"/>
  <c r="E64" i="6"/>
  <c r="M59" i="6"/>
  <c r="L59" i="6"/>
  <c r="K59" i="6"/>
  <c r="J59" i="6"/>
  <c r="I59" i="6"/>
  <c r="H59" i="6"/>
  <c r="G59" i="6"/>
  <c r="F59" i="6"/>
  <c r="E59" i="6"/>
  <c r="M56" i="6"/>
  <c r="L56" i="6"/>
  <c r="K56" i="6"/>
  <c r="J56" i="6"/>
  <c r="I56" i="6"/>
  <c r="H56" i="6"/>
  <c r="G56" i="6"/>
  <c r="F56" i="6"/>
  <c r="E56" i="6"/>
  <c r="M53" i="6"/>
  <c r="L53" i="6"/>
  <c r="K53" i="6"/>
  <c r="J53" i="6"/>
  <c r="J52" i="6" s="1"/>
  <c r="J51" i="6" s="1"/>
  <c r="I53" i="6"/>
  <c r="H53" i="6"/>
  <c r="G53" i="6"/>
  <c r="F53" i="6"/>
  <c r="F52" i="6" s="1"/>
  <c r="F51" i="6" s="1"/>
  <c r="E53" i="6"/>
  <c r="M52" i="6"/>
  <c r="L52" i="6"/>
  <c r="K52" i="6"/>
  <c r="K51" i="6" s="1"/>
  <c r="I52" i="6"/>
  <c r="H52" i="6"/>
  <c r="G52" i="6"/>
  <c r="G51" i="6" s="1"/>
  <c r="E52" i="6"/>
  <c r="M51" i="6"/>
  <c r="L51" i="6"/>
  <c r="I51" i="6"/>
  <c r="H51" i="6"/>
  <c r="E51" i="6"/>
  <c r="J47" i="6"/>
  <c r="F47" i="6"/>
  <c r="M47" i="6"/>
  <c r="L47" i="6"/>
  <c r="K47" i="6"/>
  <c r="I47" i="6"/>
  <c r="H47" i="6"/>
  <c r="G47" i="6"/>
  <c r="E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M92" i="6" s="1"/>
  <c r="K5" i="6"/>
  <c r="K4" i="6" s="1"/>
  <c r="K92" i="6" s="1"/>
  <c r="I5" i="6"/>
  <c r="I4" i="6" s="1"/>
  <c r="I92" i="6" s="1"/>
  <c r="E5" i="6"/>
  <c r="E4" i="6" s="1"/>
  <c r="E92" i="6" s="1"/>
  <c r="J5" i="6"/>
  <c r="G5" i="6"/>
  <c r="F5" i="6"/>
  <c r="G4" i="6"/>
  <c r="G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H78" i="5"/>
  <c r="H77" i="5" s="1"/>
  <c r="J73" i="5"/>
  <c r="F73" i="5"/>
  <c r="K73" i="5"/>
  <c r="G73" i="5"/>
  <c r="M73" i="5"/>
  <c r="L73" i="5"/>
  <c r="I73" i="5"/>
  <c r="H73" i="5"/>
  <c r="E73" i="5"/>
  <c r="J68" i="5"/>
  <c r="F68" i="5"/>
  <c r="K68" i="5"/>
  <c r="G68" i="5"/>
  <c r="M68" i="5"/>
  <c r="L68" i="5"/>
  <c r="I68" i="5"/>
  <c r="H68" i="5"/>
  <c r="E68" i="5"/>
  <c r="M65" i="5"/>
  <c r="M64" i="5" s="1"/>
  <c r="I65" i="5"/>
  <c r="I64" i="5" s="1"/>
  <c r="E65" i="5"/>
  <c r="E64" i="5" s="1"/>
  <c r="J65" i="5"/>
  <c r="J64" i="5" s="1"/>
  <c r="F65" i="5"/>
  <c r="F64" i="5" s="1"/>
  <c r="L65" i="5"/>
  <c r="K65" i="5"/>
  <c r="H65" i="5"/>
  <c r="G65" i="5"/>
  <c r="G64" i="5" s="1"/>
  <c r="L64" i="5"/>
  <c r="H64" i="5"/>
  <c r="K59" i="5"/>
  <c r="G59" i="5"/>
  <c r="L59" i="5"/>
  <c r="H59" i="5"/>
  <c r="M59" i="5"/>
  <c r="J59" i="5"/>
  <c r="I59" i="5"/>
  <c r="F59" i="5"/>
  <c r="E59" i="5"/>
  <c r="J56" i="5"/>
  <c r="F56" i="5"/>
  <c r="K56" i="5"/>
  <c r="G56" i="5"/>
  <c r="M56" i="5"/>
  <c r="L56" i="5"/>
  <c r="I56" i="5"/>
  <c r="H56" i="5"/>
  <c r="E56" i="5"/>
  <c r="M53" i="5"/>
  <c r="M52" i="5" s="1"/>
  <c r="M51" i="5" s="1"/>
  <c r="I53" i="5"/>
  <c r="I52" i="5" s="1"/>
  <c r="I51" i="5" s="1"/>
  <c r="E53" i="5"/>
  <c r="E52" i="5" s="1"/>
  <c r="E51" i="5" s="1"/>
  <c r="J53" i="5"/>
  <c r="J52" i="5" s="1"/>
  <c r="J51" i="5" s="1"/>
  <c r="F53" i="5"/>
  <c r="F52" i="5" s="1"/>
  <c r="F51" i="5" s="1"/>
  <c r="L53" i="5"/>
  <c r="K53" i="5"/>
  <c r="H53" i="5"/>
  <c r="G53" i="5"/>
  <c r="L52" i="5"/>
  <c r="H52" i="5"/>
  <c r="J47" i="5"/>
  <c r="F47" i="5"/>
  <c r="K47" i="5"/>
  <c r="G47" i="5"/>
  <c r="M47" i="5"/>
  <c r="L47" i="5"/>
  <c r="I47" i="5"/>
  <c r="H47" i="5"/>
  <c r="E47" i="5"/>
  <c r="J8" i="5"/>
  <c r="F8" i="5"/>
  <c r="M8" i="5"/>
  <c r="L8" i="5"/>
  <c r="K8" i="5"/>
  <c r="I8" i="5"/>
  <c r="H8" i="5"/>
  <c r="G8" i="5"/>
  <c r="E8" i="5"/>
  <c r="L5" i="5"/>
  <c r="L4" i="5" s="1"/>
  <c r="H5" i="5"/>
  <c r="H4" i="5" s="1"/>
  <c r="M5" i="5"/>
  <c r="M4" i="5" s="1"/>
  <c r="K5" i="5"/>
  <c r="K4" i="5" s="1"/>
  <c r="I5" i="5"/>
  <c r="I4" i="5" s="1"/>
  <c r="G5" i="5"/>
  <c r="G4" i="5" s="1"/>
  <c r="E5" i="5"/>
  <c r="E4" i="5" s="1"/>
  <c r="J5" i="5"/>
  <c r="F5" i="5"/>
  <c r="F4" i="5" s="1"/>
  <c r="F92" i="5" s="1"/>
  <c r="M81" i="4"/>
  <c r="I81" i="4"/>
  <c r="L81" i="4"/>
  <c r="J81" i="4"/>
  <c r="H81" i="4"/>
  <c r="F81" i="4"/>
  <c r="K81" i="4"/>
  <c r="G81" i="4"/>
  <c r="E81" i="4"/>
  <c r="L78" i="4"/>
  <c r="L77" i="4" s="1"/>
  <c r="H78" i="4"/>
  <c r="H77" i="4" s="1"/>
  <c r="M78" i="4"/>
  <c r="M77" i="4" s="1"/>
  <c r="K78" i="4"/>
  <c r="K77" i="4" s="1"/>
  <c r="I78" i="4"/>
  <c r="I77" i="4" s="1"/>
  <c r="G78" i="4"/>
  <c r="G77" i="4" s="1"/>
  <c r="E78" i="4"/>
  <c r="E77" i="4" s="1"/>
  <c r="J78" i="4"/>
  <c r="F78" i="4"/>
  <c r="F77" i="4" s="1"/>
  <c r="L73" i="4"/>
  <c r="L51" i="4" s="1"/>
  <c r="H73" i="4"/>
  <c r="H51" i="4" s="1"/>
  <c r="M73" i="4"/>
  <c r="K73" i="4"/>
  <c r="K51" i="4" s="1"/>
  <c r="I73" i="4"/>
  <c r="G73" i="4"/>
  <c r="G51" i="4" s="1"/>
  <c r="E73" i="4"/>
  <c r="E51" i="4" s="1"/>
  <c r="J73" i="4"/>
  <c r="F73" i="4"/>
  <c r="M68" i="4"/>
  <c r="M64" i="4" s="1"/>
  <c r="I68" i="4"/>
  <c r="I64" i="4" s="1"/>
  <c r="L68" i="4"/>
  <c r="K68" i="4"/>
  <c r="J68" i="4"/>
  <c r="H68" i="4"/>
  <c r="G68" i="4"/>
  <c r="F68" i="4"/>
  <c r="E68" i="4"/>
  <c r="M65" i="4"/>
  <c r="L65" i="4"/>
  <c r="K65" i="4"/>
  <c r="J65" i="4"/>
  <c r="I65" i="4"/>
  <c r="H65" i="4"/>
  <c r="G65" i="4"/>
  <c r="F65" i="4"/>
  <c r="E65" i="4"/>
  <c r="L64" i="4"/>
  <c r="K64" i="4"/>
  <c r="J64" i="4"/>
  <c r="H64" i="4"/>
  <c r="G64" i="4"/>
  <c r="F64" i="4"/>
  <c r="E64" i="4"/>
  <c r="M59" i="4"/>
  <c r="L59" i="4"/>
  <c r="K59" i="4"/>
  <c r="J59" i="4"/>
  <c r="I59" i="4"/>
  <c r="H59" i="4"/>
  <c r="G59" i="4"/>
  <c r="F59" i="4"/>
  <c r="E59" i="4"/>
  <c r="M56" i="4"/>
  <c r="L56" i="4"/>
  <c r="K56" i="4"/>
  <c r="J56" i="4"/>
  <c r="I56" i="4"/>
  <c r="H56" i="4"/>
  <c r="G56" i="4"/>
  <c r="F56" i="4"/>
  <c r="E56" i="4"/>
  <c r="M53" i="4"/>
  <c r="L53" i="4"/>
  <c r="K53" i="4"/>
  <c r="J53" i="4"/>
  <c r="I53" i="4"/>
  <c r="H53" i="4"/>
  <c r="G53" i="4"/>
  <c r="F53" i="4"/>
  <c r="E53" i="4"/>
  <c r="M52" i="4"/>
  <c r="L52" i="4"/>
  <c r="K52" i="4"/>
  <c r="J52" i="4"/>
  <c r="I52" i="4"/>
  <c r="H52" i="4"/>
  <c r="G52" i="4"/>
  <c r="F52" i="4"/>
  <c r="E52" i="4"/>
  <c r="J51" i="4"/>
  <c r="F51" i="4"/>
  <c r="M47" i="4"/>
  <c r="L47" i="4"/>
  <c r="K47" i="4"/>
  <c r="J47" i="4"/>
  <c r="I47" i="4"/>
  <c r="H47" i="4"/>
  <c r="G47" i="4"/>
  <c r="F47" i="4"/>
  <c r="E47" i="4"/>
  <c r="J8" i="4"/>
  <c r="F8" i="4"/>
  <c r="M8" i="4"/>
  <c r="L8" i="4"/>
  <c r="K8" i="4"/>
  <c r="I8" i="4"/>
  <c r="H8" i="4"/>
  <c r="G8" i="4"/>
  <c r="E8" i="4"/>
  <c r="L5" i="4"/>
  <c r="L4" i="4" s="1"/>
  <c r="L92" i="4" s="1"/>
  <c r="H5" i="4"/>
  <c r="H4" i="4" s="1"/>
  <c r="H92" i="4" s="1"/>
  <c r="M5" i="4"/>
  <c r="M4" i="4" s="1"/>
  <c r="K5" i="4"/>
  <c r="K4" i="4" s="1"/>
  <c r="K92" i="4" s="1"/>
  <c r="I5" i="4"/>
  <c r="I4" i="4" s="1"/>
  <c r="G5" i="4"/>
  <c r="G4" i="4" s="1"/>
  <c r="G92" i="4" s="1"/>
  <c r="E5" i="4"/>
  <c r="E4" i="4" s="1"/>
  <c r="E92" i="4" s="1"/>
  <c r="J5" i="4"/>
  <c r="J4" i="4" s="1"/>
  <c r="F5" i="4"/>
  <c r="F4" i="4" s="1"/>
  <c r="F92" i="4" s="1"/>
  <c r="K81" i="3"/>
  <c r="G81" i="3"/>
  <c r="L81" i="3"/>
  <c r="J81" i="3"/>
  <c r="H81" i="3"/>
  <c r="F81" i="3"/>
  <c r="M81" i="3"/>
  <c r="I81" i="3"/>
  <c r="E81" i="3"/>
  <c r="J78" i="3"/>
  <c r="J77" i="3" s="1"/>
  <c r="F78" i="3"/>
  <c r="F77" i="3" s="1"/>
  <c r="M78" i="3"/>
  <c r="M77" i="3" s="1"/>
  <c r="K78" i="3"/>
  <c r="K77" i="3" s="1"/>
  <c r="I78" i="3"/>
  <c r="I77" i="3" s="1"/>
  <c r="G78" i="3"/>
  <c r="G77" i="3" s="1"/>
  <c r="E78" i="3"/>
  <c r="E77" i="3" s="1"/>
  <c r="L78" i="3"/>
  <c r="L77" i="3" s="1"/>
  <c r="H78" i="3"/>
  <c r="H77" i="3" s="1"/>
  <c r="J73" i="3"/>
  <c r="F73" i="3"/>
  <c r="M73" i="3"/>
  <c r="K73" i="3"/>
  <c r="I73" i="3"/>
  <c r="G73" i="3"/>
  <c r="E73" i="3"/>
  <c r="L73" i="3"/>
  <c r="H73" i="3"/>
  <c r="J68" i="3"/>
  <c r="F68" i="3"/>
  <c r="K68" i="3"/>
  <c r="G68" i="3"/>
  <c r="M68" i="3"/>
  <c r="L68" i="3"/>
  <c r="I68" i="3"/>
  <c r="H68" i="3"/>
  <c r="E68" i="3"/>
  <c r="M65" i="3"/>
  <c r="M64" i="3" s="1"/>
  <c r="M51" i="3" s="1"/>
  <c r="I65" i="3"/>
  <c r="I64" i="3" s="1"/>
  <c r="I51" i="3" s="1"/>
  <c r="E65" i="3"/>
  <c r="E64" i="3" s="1"/>
  <c r="E51" i="3" s="1"/>
  <c r="J65" i="3"/>
  <c r="J64" i="3" s="1"/>
  <c r="F65" i="3"/>
  <c r="F64" i="3" s="1"/>
  <c r="L65" i="3"/>
  <c r="K65" i="3"/>
  <c r="K64" i="3" s="1"/>
  <c r="K51" i="3" s="1"/>
  <c r="H65" i="3"/>
  <c r="G65" i="3"/>
  <c r="G64" i="3" s="1"/>
  <c r="L64" i="3"/>
  <c r="H64" i="3"/>
  <c r="L59" i="3"/>
  <c r="L51" i="3" s="1"/>
  <c r="H59" i="3"/>
  <c r="H51" i="3" s="1"/>
  <c r="M59" i="3"/>
  <c r="K59" i="3"/>
  <c r="J59" i="3"/>
  <c r="I59" i="3"/>
  <c r="G59" i="3"/>
  <c r="F59" i="3"/>
  <c r="E59" i="3"/>
  <c r="M56" i="3"/>
  <c r="L56" i="3"/>
  <c r="K56" i="3"/>
  <c r="J56" i="3"/>
  <c r="I56" i="3"/>
  <c r="H56" i="3"/>
  <c r="G56" i="3"/>
  <c r="F56" i="3"/>
  <c r="E56" i="3"/>
  <c r="M53" i="3"/>
  <c r="L53" i="3"/>
  <c r="K53" i="3"/>
  <c r="J53" i="3"/>
  <c r="I53" i="3"/>
  <c r="H53" i="3"/>
  <c r="G53" i="3"/>
  <c r="F53" i="3"/>
  <c r="E53" i="3"/>
  <c r="M52" i="3"/>
  <c r="L52" i="3"/>
  <c r="K52" i="3"/>
  <c r="J52" i="3"/>
  <c r="I52" i="3"/>
  <c r="H52" i="3"/>
  <c r="G52" i="3"/>
  <c r="F52" i="3"/>
  <c r="E52" i="3"/>
  <c r="M47" i="3"/>
  <c r="L47" i="3"/>
  <c r="K47" i="3"/>
  <c r="J47" i="3"/>
  <c r="I47" i="3"/>
  <c r="H47" i="3"/>
  <c r="G47" i="3"/>
  <c r="F47" i="3"/>
  <c r="E47" i="3"/>
  <c r="M8" i="3"/>
  <c r="J8" i="3"/>
  <c r="F8" i="3"/>
  <c r="L8" i="3"/>
  <c r="K8" i="3"/>
  <c r="I8" i="3"/>
  <c r="H8" i="3"/>
  <c r="G8" i="3"/>
  <c r="E8" i="3"/>
  <c r="L5" i="3"/>
  <c r="L4" i="3" s="1"/>
  <c r="L92" i="3" s="1"/>
  <c r="H5" i="3"/>
  <c r="M5" i="3"/>
  <c r="M4" i="3" s="1"/>
  <c r="M92" i="3" s="1"/>
  <c r="I5" i="3"/>
  <c r="I4" i="3" s="1"/>
  <c r="I92" i="3" s="1"/>
  <c r="E5" i="3"/>
  <c r="E4" i="3" s="1"/>
  <c r="E92" i="3" s="1"/>
  <c r="K5" i="3"/>
  <c r="J5" i="3"/>
  <c r="G5" i="3"/>
  <c r="F5" i="3"/>
  <c r="F4" i="3" s="1"/>
  <c r="K4" i="3"/>
  <c r="K92" i="3" s="1"/>
  <c r="H4" i="3"/>
  <c r="H92" i="3" s="1"/>
  <c r="G4" i="3"/>
  <c r="K81" i="2"/>
  <c r="K77" i="2" s="1"/>
  <c r="J81" i="2"/>
  <c r="G81" i="2"/>
  <c r="G77" i="2" s="1"/>
  <c r="F81" i="2"/>
  <c r="M81" i="2"/>
  <c r="L81" i="2"/>
  <c r="I81" i="2"/>
  <c r="H81" i="2"/>
  <c r="E81" i="2"/>
  <c r="M78" i="2"/>
  <c r="M77" i="2" s="1"/>
  <c r="I78" i="2"/>
  <c r="I77" i="2" s="1"/>
  <c r="E78" i="2"/>
  <c r="E77" i="2" s="1"/>
  <c r="L78" i="2"/>
  <c r="K78" i="2"/>
  <c r="J78" i="2"/>
  <c r="J77" i="2" s="1"/>
  <c r="H78" i="2"/>
  <c r="G78" i="2"/>
  <c r="F78" i="2"/>
  <c r="F77" i="2" s="1"/>
  <c r="L77" i="2"/>
  <c r="H77" i="2"/>
  <c r="M73" i="2"/>
  <c r="J73" i="2"/>
  <c r="I73" i="2"/>
  <c r="F73" i="2"/>
  <c r="E73" i="2"/>
  <c r="L73" i="2"/>
  <c r="K73" i="2"/>
  <c r="H73" i="2"/>
  <c r="G73" i="2"/>
  <c r="M68" i="2"/>
  <c r="I68" i="2"/>
  <c r="E68" i="2"/>
  <c r="L68" i="2"/>
  <c r="K68" i="2"/>
  <c r="J68" i="2"/>
  <c r="H68" i="2"/>
  <c r="G68" i="2"/>
  <c r="F68" i="2"/>
  <c r="L65" i="2"/>
  <c r="L64" i="2" s="1"/>
  <c r="H65" i="2"/>
  <c r="H64" i="2" s="1"/>
  <c r="M65" i="2"/>
  <c r="M64" i="2" s="1"/>
  <c r="K65" i="2"/>
  <c r="J65" i="2"/>
  <c r="I65" i="2"/>
  <c r="I64" i="2" s="1"/>
  <c r="G65" i="2"/>
  <c r="F65" i="2"/>
  <c r="E65" i="2"/>
  <c r="E64" i="2" s="1"/>
  <c r="K64" i="2"/>
  <c r="J64" i="2"/>
  <c r="G64" i="2"/>
  <c r="F64" i="2"/>
  <c r="J59" i="2"/>
  <c r="F59" i="2"/>
  <c r="M59" i="2"/>
  <c r="L59" i="2"/>
  <c r="K59" i="2"/>
  <c r="I59" i="2"/>
  <c r="H59" i="2"/>
  <c r="G59" i="2"/>
  <c r="E59" i="2"/>
  <c r="M56" i="2"/>
  <c r="I56" i="2"/>
  <c r="E56" i="2"/>
  <c r="L56" i="2"/>
  <c r="K56" i="2"/>
  <c r="J56" i="2"/>
  <c r="H56" i="2"/>
  <c r="G56" i="2"/>
  <c r="F56" i="2"/>
  <c r="L53" i="2"/>
  <c r="L52" i="2" s="1"/>
  <c r="L51" i="2" s="1"/>
  <c r="H53" i="2"/>
  <c r="H52" i="2" s="1"/>
  <c r="H51" i="2" s="1"/>
  <c r="M53" i="2"/>
  <c r="M52" i="2" s="1"/>
  <c r="M51" i="2" s="1"/>
  <c r="K53" i="2"/>
  <c r="J53" i="2"/>
  <c r="I53" i="2"/>
  <c r="I52" i="2" s="1"/>
  <c r="I51" i="2" s="1"/>
  <c r="G53" i="2"/>
  <c r="F53" i="2"/>
  <c r="E53" i="2"/>
  <c r="E52" i="2" s="1"/>
  <c r="E51" i="2" s="1"/>
  <c r="K52" i="2"/>
  <c r="J52" i="2"/>
  <c r="J51" i="2" s="1"/>
  <c r="G52" i="2"/>
  <c r="F52" i="2"/>
  <c r="F51" i="2" s="1"/>
  <c r="K51" i="2"/>
  <c r="G51" i="2"/>
  <c r="L47" i="2"/>
  <c r="H47" i="2"/>
  <c r="M47" i="2"/>
  <c r="I47" i="2"/>
  <c r="E47" i="2"/>
  <c r="K47" i="2"/>
  <c r="J47" i="2"/>
  <c r="G47" i="2"/>
  <c r="F47" i="2"/>
  <c r="M8" i="2"/>
  <c r="J8" i="2"/>
  <c r="I8" i="2"/>
  <c r="F8" i="2"/>
  <c r="E8" i="2"/>
  <c r="L8" i="2"/>
  <c r="K8" i="2"/>
  <c r="H8" i="2"/>
  <c r="G8" i="2"/>
  <c r="M5" i="2"/>
  <c r="L5" i="2"/>
  <c r="L4" i="2" s="1"/>
  <c r="L92" i="2" s="1"/>
  <c r="I5" i="2"/>
  <c r="I4" i="2" s="1"/>
  <c r="I92" i="2" s="1"/>
  <c r="H5" i="2"/>
  <c r="H4" i="2" s="1"/>
  <c r="H92" i="2" s="1"/>
  <c r="E5" i="2"/>
  <c r="E4" i="2" s="1"/>
  <c r="E92" i="2" s="1"/>
  <c r="K5" i="2"/>
  <c r="J5" i="2"/>
  <c r="G5" i="2"/>
  <c r="F5" i="2"/>
  <c r="K4" i="2"/>
  <c r="K92" i="2" s="1"/>
  <c r="G4" i="2"/>
  <c r="G92" i="2" s="1"/>
  <c r="K36" i="1"/>
  <c r="J36" i="1"/>
  <c r="G36" i="1"/>
  <c r="F36" i="1"/>
  <c r="M36" i="1"/>
  <c r="L36" i="1"/>
  <c r="I36" i="1"/>
  <c r="H36" i="1"/>
  <c r="E36" i="1"/>
  <c r="K31" i="1"/>
  <c r="J31" i="1"/>
  <c r="G31" i="1"/>
  <c r="F31" i="1"/>
  <c r="M31" i="1"/>
  <c r="L31" i="1"/>
  <c r="I31" i="1"/>
  <c r="H31" i="1"/>
  <c r="E31" i="1"/>
  <c r="L21" i="1"/>
  <c r="K21" i="1"/>
  <c r="J21" i="1"/>
  <c r="H21" i="1"/>
  <c r="G21" i="1"/>
  <c r="F21" i="1"/>
  <c r="M21" i="1"/>
  <c r="I21" i="1"/>
  <c r="E21" i="1"/>
  <c r="K10" i="1"/>
  <c r="K9" i="1" s="1"/>
  <c r="G10" i="1"/>
  <c r="G9" i="1" s="1"/>
  <c r="L10" i="1"/>
  <c r="L9" i="1" s="1"/>
  <c r="H10" i="1"/>
  <c r="H9" i="1" s="1"/>
  <c r="M10" i="1"/>
  <c r="M9" i="1" s="1"/>
  <c r="I10" i="1"/>
  <c r="I9" i="1" s="1"/>
  <c r="E10" i="1"/>
  <c r="E9" i="1" s="1"/>
  <c r="J10" i="1"/>
  <c r="F10" i="1"/>
  <c r="J9" i="1"/>
  <c r="F9" i="1"/>
  <c r="L4" i="1"/>
  <c r="L40" i="1" s="1"/>
  <c r="H4" i="1"/>
  <c r="H40" i="1" s="1"/>
  <c r="M4" i="1"/>
  <c r="M40" i="1" s="1"/>
  <c r="I4" i="1"/>
  <c r="I40" i="1" s="1"/>
  <c r="E4" i="1"/>
  <c r="E40" i="1" s="1"/>
  <c r="J4" i="1"/>
  <c r="J40" i="1" s="1"/>
  <c r="F4" i="1"/>
  <c r="F40" i="1" s="1"/>
  <c r="K4" i="1"/>
  <c r="G4" i="1"/>
  <c r="E26" i="17" l="1"/>
  <c r="C26" i="11"/>
  <c r="G26" i="11"/>
  <c r="C15" i="9"/>
  <c r="G15" i="9"/>
  <c r="K15" i="9"/>
  <c r="E4" i="15"/>
  <c r="I4" i="15"/>
  <c r="E8" i="15"/>
  <c r="E26" i="15" s="1"/>
  <c r="I8" i="15"/>
  <c r="D16" i="15"/>
  <c r="D26" i="15" s="1"/>
  <c r="H16" i="15"/>
  <c r="H26" i="15" s="1"/>
  <c r="C4" i="17"/>
  <c r="C26" i="17" s="1"/>
  <c r="G4" i="17"/>
  <c r="K4" i="17"/>
  <c r="D8" i="17"/>
  <c r="H8" i="17"/>
  <c r="H26" i="17" s="1"/>
  <c r="F16" i="17"/>
  <c r="J16" i="17"/>
  <c r="C26" i="19"/>
  <c r="K26" i="19"/>
  <c r="F4" i="9"/>
  <c r="J4" i="9"/>
  <c r="H4" i="11"/>
  <c r="H26" i="11" s="1"/>
  <c r="I26" i="13"/>
  <c r="F26" i="13"/>
  <c r="J26" i="13"/>
  <c r="C26" i="15"/>
  <c r="K26" i="15"/>
  <c r="F26" i="15"/>
  <c r="F26" i="17"/>
  <c r="J26" i="17"/>
  <c r="E15" i="9"/>
  <c r="I15" i="9"/>
  <c r="D16" i="17"/>
  <c r="D26" i="17" s="1"/>
  <c r="H16" i="17"/>
  <c r="C16" i="17"/>
  <c r="G16" i="17"/>
  <c r="K16" i="17"/>
  <c r="K26" i="17" s="1"/>
  <c r="F4" i="19"/>
  <c r="F26" i="19" s="1"/>
  <c r="J4" i="19"/>
  <c r="F8" i="19"/>
  <c r="J8" i="19"/>
  <c r="E16" i="19"/>
  <c r="E26" i="19" s="1"/>
  <c r="I16" i="19"/>
  <c r="I26" i="19" s="1"/>
  <c r="D16" i="19"/>
  <c r="H16" i="19"/>
  <c r="H26" i="19" s="1"/>
  <c r="F26" i="11"/>
  <c r="K26" i="11"/>
  <c r="H26" i="13"/>
  <c r="C26" i="13"/>
  <c r="G26" i="13"/>
  <c r="K26" i="13"/>
  <c r="D8" i="13"/>
  <c r="D26" i="13" s="1"/>
  <c r="H8" i="13"/>
  <c r="E16" i="13"/>
  <c r="I16" i="13"/>
  <c r="G26" i="15"/>
  <c r="C8" i="17"/>
  <c r="G8" i="17"/>
  <c r="K8" i="17"/>
  <c r="E26" i="13"/>
  <c r="I26" i="15"/>
  <c r="G26" i="17"/>
  <c r="D26" i="19"/>
  <c r="D4" i="9"/>
  <c r="H4" i="9"/>
  <c r="F4" i="2"/>
  <c r="F92" i="2" s="1"/>
  <c r="M4" i="2"/>
  <c r="M92" i="2" s="1"/>
  <c r="G40" i="1"/>
  <c r="K40" i="1"/>
  <c r="J4" i="2"/>
  <c r="J92" i="2" s="1"/>
  <c r="G92" i="3"/>
  <c r="G52" i="5"/>
  <c r="G51" i="5" s="1"/>
  <c r="G92" i="5" s="1"/>
  <c r="I92" i="4"/>
  <c r="F4" i="6"/>
  <c r="F92" i="6" s="1"/>
  <c r="J4" i="3"/>
  <c r="G51" i="3"/>
  <c r="J4" i="5"/>
  <c r="J92" i="5" s="1"/>
  <c r="H51" i="5"/>
  <c r="H92" i="5" s="1"/>
  <c r="K52" i="5"/>
  <c r="K64" i="5"/>
  <c r="F51" i="3"/>
  <c r="F92" i="3" s="1"/>
  <c r="J51" i="3"/>
  <c r="I51" i="4"/>
  <c r="M51" i="4"/>
  <c r="M92" i="4" s="1"/>
  <c r="J77" i="4"/>
  <c r="J92" i="4" s="1"/>
  <c r="E92" i="5"/>
  <c r="I92" i="5"/>
  <c r="M92" i="5"/>
  <c r="L92" i="5"/>
  <c r="L51" i="5"/>
  <c r="J4" i="6"/>
  <c r="J92" i="6" s="1"/>
  <c r="J26" i="19" l="1"/>
  <c r="K51" i="5"/>
  <c r="K92" i="5" s="1"/>
  <c r="J92" i="3"/>
</calcChain>
</file>

<file path=xl/sharedStrings.xml><?xml version="1.0" encoding="utf-8"?>
<sst xmlns="http://schemas.openxmlformats.org/spreadsheetml/2006/main" count="7835" uniqueCount="173">
  <si>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</si>
  <si>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</si>
  <si>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</si>
  <si>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</si>
  <si>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</si>
  <si>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</si>
  <si>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</si>
  <si>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</si>
  <si>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</si>
  <si>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</si>
  <si>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</si>
  <si>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</si>
  <si>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</si>
  <si>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</si>
  <si>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</si>
  <si>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</si>
  <si>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</si>
  <si>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</si>
  <si>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</si>
  <si>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</si>
  <si>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</si>
  <si>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</si>
  <si>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</si>
  <si>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</si>
  <si>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</si>
  <si>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</si>
  <si>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</si>
  <si>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</si>
  <si>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</si>
  <si>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</si>
  <si>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</si>
  <si>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</si>
  <si>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</si>
  <si>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</si>
  <si>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</si>
  <si>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</si>
  <si>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</si>
  <si>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</si>
  <si>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</si>
  <si>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</si>
  <si>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</si>
  <si>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</si>
  <si>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</si>
  <si>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</si>
  <si>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</si>
  <si>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</si>
  <si>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</si>
  <si>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</si>
  <si>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</si>
  <si>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</si>
  <si>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</si>
  <si>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</si>
  <si>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</si>
  <si>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</si>
  <si>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</si>
  <si>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</si>
  <si>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</si>
  <si>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</si>
  <si>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</si>
  <si>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</si>
  <si>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</si>
  <si>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</si>
  <si>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</si>
  <si>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</si>
  <si>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</si>
  <si>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</si>
  <si>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</si>
  <si>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</si>
  <si>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</si>
  <si>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</si>
  <si>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</si>
  <si>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</si>
  <si>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</si>
  <si>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</si>
  <si>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</si>
  <si>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</si>
  <si>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</si>
  <si>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</si>
  <si>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</si>
  <si>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</si>
  <si>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</si>
  <si>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</si>
  <si>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</si>
  <si>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</si>
  <si>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</si>
  <si>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</si>
  <si>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</si>
  <si>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</si>
  <si>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</si>
  <si>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</si>
  <si>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</si>
  <si>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</si>
  <si>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</si>
  <si>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</si>
  <si>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</si>
  <si>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</si>
  <si>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</si>
  <si>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</si>
  <si>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</si>
  <si>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</si>
  <si>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</si>
  <si>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</si>
  <si>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</si>
  <si>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</si>
  <si>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</si>
  <si>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</si>
  <si>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</si>
  <si>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</si>
  <si>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</si>
  <si>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</si>
  <si>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</si>
  <si>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</si>
  <si>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</si>
  <si>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</si>
  <si>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</si>
  <si>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</si>
  <si>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</si>
  <si>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</si>
  <si>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</si>
  <si>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</si>
  <si>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</si>
  <si>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</si>
  <si>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Human Settlements</t>
  </si>
  <si>
    <t>Table B.2: Payments and estimates by economic classification: Human Settlements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</si>
  <si>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</si>
  <si>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</si>
  <si>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</si>
  <si>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</si>
  <si>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</si>
  <si>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</si>
  <si>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</si>
  <si>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</si>
  <si>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2. Housing Needs, Research And Planning </t>
  </si>
  <si>
    <t>3. Housing Development</t>
  </si>
  <si>
    <t>4. Housing Asset Management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</si>
  <si>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</si>
  <si>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</si>
  <si>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</si>
  <si>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</si>
  <si>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</si>
  <si>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</si>
  <si>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</si>
  <si>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</si>
  <si>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</si>
  <si>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</si>
  <si>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</si>
  <si>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</si>
  <si>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</si>
  <si>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2. Policy</t>
  </si>
  <si>
    <t>3. Planning</t>
  </si>
  <si>
    <t>4. Research</t>
  </si>
  <si>
    <t>2. Financial Interventions</t>
  </si>
  <si>
    <t>3. Incremental Interventions</t>
  </si>
  <si>
    <t>4. Social And Rental Intervention</t>
  </si>
  <si>
    <t>5. Rural Intervention</t>
  </si>
  <si>
    <t>2. Sale And Transfer Of Housing Properties</t>
  </si>
  <si>
    <t>3. Devolution Of Housing Properties</t>
  </si>
  <si>
    <t>4. Housing Properties Maintenance</t>
  </si>
  <si>
    <t>Table 3: Summary of departmental receipts collection</t>
  </si>
  <si>
    <t>Table 4: Summary of payments and estimates by programme: Human Settlements</t>
  </si>
  <si>
    <t>Table 5: Summary of provincial payments and estimates by economic classification: Human Settlements</t>
  </si>
  <si>
    <t>Table 10: Summary of payments and estimates by sub-programme: Administration</t>
  </si>
  <si>
    <t>Table 11: Summary of payments and estimates by economic classification: Administration</t>
  </si>
  <si>
    <t xml:space="preserve">Table 12: Summary of payments and estimates by sub-programme: Housing Needs, Research And Planning </t>
  </si>
  <si>
    <t xml:space="preserve">Table 13: Summary of payments and estimates by economic classification: Housing Needs, Research And Planning </t>
  </si>
  <si>
    <t>Table 14: Summary of payments and estimates by sub-programme: Housing Development</t>
  </si>
  <si>
    <t>Table 15: Summary of payments and estimates by economic classification: Housing Development</t>
  </si>
  <si>
    <t>Table 17: Summary of payments and estimates by sub-programme: Housing Asset Management</t>
  </si>
  <si>
    <t>Table 18: Summary of payments and estimates by economic classification: Housing Asset Management</t>
  </si>
  <si>
    <t>Table B.2A: Payments and estimates by economic classification: Administration</t>
  </si>
  <si>
    <t xml:space="preserve">Table B.2B: Payments and estimates by economic classification: Housing Needs, Research And Planning </t>
  </si>
  <si>
    <t>Table B.2C: Payments and estimates by economic classification: Housing Development</t>
  </si>
  <si>
    <t>Table B.2D: Payments and estimates by economic classification: Housing Asset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</si>
</sst>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158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6975</v>
      </c>
      <c r="D9" s="157">
        <v>4285</v>
      </c>
      <c r="E9" s="157">
        <v>1886</v>
      </c>
      <c r="F9" s="156">
        <v>2963</v>
      </c>
      <c r="G9" s="157">
        <v>2963</v>
      </c>
      <c r="H9" s="158">
        <v>2002</v>
      </c>
      <c r="I9" s="157">
        <v>1521</v>
      </c>
      <c r="J9" s="157">
        <v>1157</v>
      </c>
      <c r="K9" s="157">
        <v>718.14599999999996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93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1356</v>
      </c>
      <c r="D12" s="157">
        <v>871</v>
      </c>
      <c r="E12" s="157">
        <v>1529</v>
      </c>
      <c r="F12" s="156">
        <v>0</v>
      </c>
      <c r="G12" s="157">
        <v>0</v>
      </c>
      <c r="H12" s="158">
        <v>11453</v>
      </c>
      <c r="I12" s="157">
        <v>1590</v>
      </c>
      <c r="J12" s="157">
        <v>2265</v>
      </c>
      <c r="K12" s="157">
        <v>2885.0450000000001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345</v>
      </c>
      <c r="F13" s="156">
        <v>0</v>
      </c>
      <c r="G13" s="157">
        <v>0</v>
      </c>
      <c r="H13" s="158">
        <v>54.685999999999993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1907</v>
      </c>
      <c r="D14" s="160">
        <v>246</v>
      </c>
      <c r="E14" s="160">
        <v>4027</v>
      </c>
      <c r="F14" s="159">
        <v>0</v>
      </c>
      <c r="G14" s="160">
        <v>0</v>
      </c>
      <c r="H14" s="161">
        <v>9.6999999999999993</v>
      </c>
      <c r="I14" s="160">
        <v>0</v>
      </c>
      <c r="J14" s="160">
        <v>0</v>
      </c>
      <c r="K14" s="160">
        <v>0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10238</v>
      </c>
      <c r="D15" s="165">
        <f t="shared" ref="D15:K15" si="1">SUM(D5:D14)</f>
        <v>5402</v>
      </c>
      <c r="E15" s="165">
        <f t="shared" si="1"/>
        <v>7880</v>
      </c>
      <c r="F15" s="166">
        <f t="shared" si="1"/>
        <v>2963</v>
      </c>
      <c r="G15" s="165">
        <f t="shared" si="1"/>
        <v>2963</v>
      </c>
      <c r="H15" s="167">
        <f t="shared" si="1"/>
        <v>13519.386</v>
      </c>
      <c r="I15" s="165">
        <f t="shared" si="1"/>
        <v>3111</v>
      </c>
      <c r="J15" s="165">
        <f t="shared" si="1"/>
        <v>3422</v>
      </c>
      <c r="K15" s="165">
        <f t="shared" si="1"/>
        <v>3603.1909999999998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159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92517</v>
      </c>
      <c r="D4" s="157">
        <v>102744</v>
      </c>
      <c r="E4" s="157">
        <v>110360</v>
      </c>
      <c r="F4" s="152">
        <v>113260</v>
      </c>
      <c r="G4" s="153">
        <v>114133</v>
      </c>
      <c r="H4" s="154">
        <v>112130</v>
      </c>
      <c r="I4" s="157">
        <v>126820</v>
      </c>
      <c r="J4" s="157">
        <v>125628</v>
      </c>
      <c r="K4" s="157">
        <v>132924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9960</v>
      </c>
      <c r="D5" s="157">
        <v>10814</v>
      </c>
      <c r="E5" s="157">
        <v>10361</v>
      </c>
      <c r="F5" s="156">
        <v>12399</v>
      </c>
      <c r="G5" s="157">
        <v>15208</v>
      </c>
      <c r="H5" s="158">
        <v>14820</v>
      </c>
      <c r="I5" s="157">
        <v>18047</v>
      </c>
      <c r="J5" s="157">
        <v>19470</v>
      </c>
      <c r="K5" s="157">
        <v>20616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1618686</v>
      </c>
      <c r="D6" s="157">
        <v>2022200</v>
      </c>
      <c r="E6" s="157">
        <v>2149160</v>
      </c>
      <c r="F6" s="156">
        <v>2693594</v>
      </c>
      <c r="G6" s="157">
        <v>2690675</v>
      </c>
      <c r="H6" s="158">
        <v>2543367</v>
      </c>
      <c r="I6" s="157">
        <v>2332837</v>
      </c>
      <c r="J6" s="157">
        <v>2106779</v>
      </c>
      <c r="K6" s="157">
        <v>2333907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6619</v>
      </c>
      <c r="D7" s="157">
        <v>7396</v>
      </c>
      <c r="E7" s="157">
        <v>9183</v>
      </c>
      <c r="F7" s="156">
        <v>10827</v>
      </c>
      <c r="G7" s="157">
        <v>10064</v>
      </c>
      <c r="H7" s="158">
        <v>10068</v>
      </c>
      <c r="I7" s="157">
        <v>9898</v>
      </c>
      <c r="J7" s="157">
        <v>10234</v>
      </c>
      <c r="K7" s="157">
        <v>10763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141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135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136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137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138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139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140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1727782</v>
      </c>
      <c r="D19" s="103">
        <f t="shared" ref="D19:K19" si="1">SUM(D4:D18)</f>
        <v>2143154</v>
      </c>
      <c r="E19" s="103">
        <f t="shared" si="1"/>
        <v>2279064</v>
      </c>
      <c r="F19" s="104">
        <f t="shared" si="1"/>
        <v>2830080</v>
      </c>
      <c r="G19" s="103">
        <f t="shared" si="1"/>
        <v>2830080</v>
      </c>
      <c r="H19" s="105">
        <f t="shared" si="1"/>
        <v>2680385</v>
      </c>
      <c r="I19" s="103">
        <f t="shared" si="1"/>
        <v>2487602</v>
      </c>
      <c r="J19" s="103">
        <f t="shared" si="1"/>
        <v>2262111</v>
      </c>
      <c r="K19" s="103">
        <f t="shared" si="1"/>
        <v>2498210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219528</v>
      </c>
      <c r="D4" s="148">
        <f t="shared" ref="D4:K4" si="0">SUM(D5:D7)</f>
        <v>241663</v>
      </c>
      <c r="E4" s="148">
        <f t="shared" si="0"/>
        <v>267867</v>
      </c>
      <c r="F4" s="149">
        <f t="shared" si="0"/>
        <v>291463</v>
      </c>
      <c r="G4" s="148">
        <f t="shared" si="0"/>
        <v>294679</v>
      </c>
      <c r="H4" s="150">
        <f t="shared" si="0"/>
        <v>295009</v>
      </c>
      <c r="I4" s="148">
        <f t="shared" si="0"/>
        <v>316745</v>
      </c>
      <c r="J4" s="148">
        <f t="shared" si="0"/>
        <v>322942</v>
      </c>
      <c r="K4" s="148">
        <f t="shared" si="0"/>
        <v>341804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158175</v>
      </c>
      <c r="D5" s="153">
        <v>170255</v>
      </c>
      <c r="E5" s="153">
        <v>199360</v>
      </c>
      <c r="F5" s="152">
        <v>227094</v>
      </c>
      <c r="G5" s="153">
        <v>226458</v>
      </c>
      <c r="H5" s="154">
        <v>226784</v>
      </c>
      <c r="I5" s="153">
        <v>250442</v>
      </c>
      <c r="J5" s="153">
        <v>262482</v>
      </c>
      <c r="K5" s="154">
        <v>276284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61316</v>
      </c>
      <c r="D6" s="157">
        <v>71408</v>
      </c>
      <c r="E6" s="157">
        <v>68507</v>
      </c>
      <c r="F6" s="156">
        <v>64369</v>
      </c>
      <c r="G6" s="157">
        <v>67914</v>
      </c>
      <c r="H6" s="158">
        <v>67913</v>
      </c>
      <c r="I6" s="157">
        <v>66303</v>
      </c>
      <c r="J6" s="157">
        <v>60460</v>
      </c>
      <c r="K6" s="158">
        <v>65520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37</v>
      </c>
      <c r="D7" s="160">
        <v>0</v>
      </c>
      <c r="E7" s="160">
        <v>0</v>
      </c>
      <c r="F7" s="159">
        <v>0</v>
      </c>
      <c r="G7" s="160">
        <v>307</v>
      </c>
      <c r="H7" s="161">
        <v>312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1504067</v>
      </c>
      <c r="D8" s="148">
        <f t="shared" ref="D8:K8" si="1">SUM(D9:D15)</f>
        <v>1897431</v>
      </c>
      <c r="E8" s="148">
        <f t="shared" si="1"/>
        <v>2003148</v>
      </c>
      <c r="F8" s="149">
        <f t="shared" si="1"/>
        <v>2526803</v>
      </c>
      <c r="G8" s="148">
        <f t="shared" si="1"/>
        <v>2523612</v>
      </c>
      <c r="H8" s="150">
        <f t="shared" si="1"/>
        <v>2373797</v>
      </c>
      <c r="I8" s="148">
        <f t="shared" si="1"/>
        <v>2159518</v>
      </c>
      <c r="J8" s="148">
        <f t="shared" si="1"/>
        <v>1929157</v>
      </c>
      <c r="K8" s="148">
        <f t="shared" si="1"/>
        <v>2147265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1504067</v>
      </c>
      <c r="D15" s="160">
        <v>1897431</v>
      </c>
      <c r="E15" s="160">
        <v>2003148</v>
      </c>
      <c r="F15" s="159">
        <v>2526803</v>
      </c>
      <c r="G15" s="160">
        <v>2523612</v>
      </c>
      <c r="H15" s="161">
        <v>2373797</v>
      </c>
      <c r="I15" s="160">
        <v>2159518</v>
      </c>
      <c r="J15" s="160">
        <v>1929157</v>
      </c>
      <c r="K15" s="161">
        <v>2147265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4187</v>
      </c>
      <c r="D16" s="148">
        <f t="shared" ref="D16:K16" si="2">SUM(D17:D23)</f>
        <v>3751</v>
      </c>
      <c r="E16" s="148">
        <f t="shared" si="2"/>
        <v>8049</v>
      </c>
      <c r="F16" s="149">
        <f t="shared" si="2"/>
        <v>11514</v>
      </c>
      <c r="G16" s="148">
        <f t="shared" si="2"/>
        <v>11789</v>
      </c>
      <c r="H16" s="150">
        <f t="shared" si="2"/>
        <v>11579</v>
      </c>
      <c r="I16" s="148">
        <f t="shared" si="2"/>
        <v>11339</v>
      </c>
      <c r="J16" s="148">
        <f t="shared" si="2"/>
        <v>10012</v>
      </c>
      <c r="K16" s="148">
        <f t="shared" si="2"/>
        <v>9140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67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4187</v>
      </c>
      <c r="D18" s="157">
        <v>3751</v>
      </c>
      <c r="E18" s="157">
        <v>8049</v>
      </c>
      <c r="F18" s="156">
        <v>11514</v>
      </c>
      <c r="G18" s="157">
        <v>11789</v>
      </c>
      <c r="H18" s="158">
        <v>11512</v>
      </c>
      <c r="I18" s="157">
        <v>11339</v>
      </c>
      <c r="J18" s="157">
        <v>10012</v>
      </c>
      <c r="K18" s="158">
        <v>9140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309</v>
      </c>
      <c r="E24" s="148">
        <v>0</v>
      </c>
      <c r="F24" s="149">
        <v>300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1727782</v>
      </c>
      <c r="D26" s="103">
        <f t="shared" ref="D26:K26" si="3">+D4+D8+D16+D24</f>
        <v>2143154</v>
      </c>
      <c r="E26" s="103">
        <f t="shared" si="3"/>
        <v>2279064</v>
      </c>
      <c r="F26" s="104">
        <f t="shared" si="3"/>
        <v>2830080</v>
      </c>
      <c r="G26" s="103">
        <f t="shared" si="3"/>
        <v>2830080</v>
      </c>
      <c r="H26" s="105">
        <f t="shared" si="3"/>
        <v>2680385</v>
      </c>
      <c r="I26" s="103">
        <f t="shared" si="3"/>
        <v>2487602</v>
      </c>
      <c r="J26" s="103">
        <f t="shared" si="3"/>
        <v>2262111</v>
      </c>
      <c r="K26" s="103">
        <f t="shared" si="3"/>
        <v>2498209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5829</v>
      </c>
      <c r="D4" s="157">
        <v>6405</v>
      </c>
      <c r="E4" s="157">
        <v>5760</v>
      </c>
      <c r="F4" s="152">
        <v>6522</v>
      </c>
      <c r="G4" s="153">
        <v>6517</v>
      </c>
      <c r="H4" s="154">
        <v>6352</v>
      </c>
      <c r="I4" s="157">
        <v>7021</v>
      </c>
      <c r="J4" s="157">
        <v>7238</v>
      </c>
      <c r="K4" s="157">
        <v>7500.2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86688</v>
      </c>
      <c r="D5" s="157">
        <v>96339</v>
      </c>
      <c r="E5" s="157">
        <v>104600</v>
      </c>
      <c r="F5" s="156">
        <v>106738</v>
      </c>
      <c r="G5" s="157">
        <v>107616</v>
      </c>
      <c r="H5" s="158">
        <v>105778</v>
      </c>
      <c r="I5" s="157">
        <v>119799</v>
      </c>
      <c r="J5" s="157">
        <v>118390</v>
      </c>
      <c r="K5" s="157">
        <v>125423.8</v>
      </c>
      <c r="Z5" s="163">
        <f t="shared" si="0"/>
        <v>1</v>
      </c>
      <c r="AA5" s="41">
        <v>3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92517</v>
      </c>
      <c r="D19" s="103">
        <f t="shared" ref="D19:K19" si="1">SUM(D4:D18)</f>
        <v>102744</v>
      </c>
      <c r="E19" s="103">
        <f t="shared" si="1"/>
        <v>110360</v>
      </c>
      <c r="F19" s="104">
        <f t="shared" si="1"/>
        <v>113260</v>
      </c>
      <c r="G19" s="103">
        <f t="shared" si="1"/>
        <v>114133</v>
      </c>
      <c r="H19" s="105">
        <f t="shared" si="1"/>
        <v>112130</v>
      </c>
      <c r="I19" s="103">
        <f t="shared" si="1"/>
        <v>126820</v>
      </c>
      <c r="J19" s="103">
        <f t="shared" si="1"/>
        <v>125628</v>
      </c>
      <c r="K19" s="103">
        <f t="shared" si="1"/>
        <v>132924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88266</v>
      </c>
      <c r="D4" s="148">
        <f t="shared" ref="D4:K4" si="0">SUM(D5:D7)</f>
        <v>98651</v>
      </c>
      <c r="E4" s="148">
        <f t="shared" si="0"/>
        <v>107073</v>
      </c>
      <c r="F4" s="149">
        <f t="shared" si="0"/>
        <v>110353</v>
      </c>
      <c r="G4" s="148">
        <f t="shared" si="0"/>
        <v>110875</v>
      </c>
      <c r="H4" s="150">
        <f t="shared" si="0"/>
        <v>109069</v>
      </c>
      <c r="I4" s="148">
        <f t="shared" si="0"/>
        <v>121830</v>
      </c>
      <c r="J4" s="148">
        <f t="shared" si="0"/>
        <v>122156</v>
      </c>
      <c r="K4" s="148">
        <f t="shared" si="0"/>
        <v>129244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50504</v>
      </c>
      <c r="D5" s="153">
        <v>56679</v>
      </c>
      <c r="E5" s="153">
        <v>65839</v>
      </c>
      <c r="F5" s="152">
        <v>78767</v>
      </c>
      <c r="G5" s="153">
        <v>78326</v>
      </c>
      <c r="H5" s="154">
        <v>77682</v>
      </c>
      <c r="I5" s="153">
        <v>85776</v>
      </c>
      <c r="J5" s="153">
        <v>89106</v>
      </c>
      <c r="K5" s="154">
        <v>93591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37725</v>
      </c>
      <c r="D6" s="157">
        <v>41972</v>
      </c>
      <c r="E6" s="157">
        <v>41234</v>
      </c>
      <c r="F6" s="156">
        <v>31586</v>
      </c>
      <c r="G6" s="157">
        <v>32242</v>
      </c>
      <c r="H6" s="158">
        <v>31075</v>
      </c>
      <c r="I6" s="157">
        <v>36054</v>
      </c>
      <c r="J6" s="157">
        <v>33050</v>
      </c>
      <c r="K6" s="158">
        <v>35653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37</v>
      </c>
      <c r="D7" s="160">
        <v>0</v>
      </c>
      <c r="E7" s="160">
        <v>0</v>
      </c>
      <c r="F7" s="159">
        <v>0</v>
      </c>
      <c r="G7" s="160">
        <v>307</v>
      </c>
      <c r="H7" s="161">
        <v>312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64</v>
      </c>
      <c r="D8" s="148">
        <f t="shared" ref="D8:K8" si="1">SUM(D9:D15)</f>
        <v>33</v>
      </c>
      <c r="E8" s="148">
        <f t="shared" si="1"/>
        <v>44</v>
      </c>
      <c r="F8" s="149">
        <f t="shared" si="1"/>
        <v>0</v>
      </c>
      <c r="G8" s="148">
        <f t="shared" si="1"/>
        <v>9</v>
      </c>
      <c r="H8" s="150">
        <f t="shared" si="1"/>
        <v>36</v>
      </c>
      <c r="I8" s="148">
        <f t="shared" si="1"/>
        <v>100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64</v>
      </c>
      <c r="D15" s="160">
        <v>33</v>
      </c>
      <c r="E15" s="160">
        <v>44</v>
      </c>
      <c r="F15" s="159">
        <v>0</v>
      </c>
      <c r="G15" s="160">
        <v>9</v>
      </c>
      <c r="H15" s="161">
        <v>36</v>
      </c>
      <c r="I15" s="160">
        <v>100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4187</v>
      </c>
      <c r="D16" s="148">
        <f t="shared" ref="D16:K16" si="2">SUM(D17:D23)</f>
        <v>3751</v>
      </c>
      <c r="E16" s="148">
        <f t="shared" si="2"/>
        <v>3243</v>
      </c>
      <c r="F16" s="149">
        <f t="shared" si="2"/>
        <v>2907</v>
      </c>
      <c r="G16" s="148">
        <f t="shared" si="2"/>
        <v>3249</v>
      </c>
      <c r="H16" s="150">
        <f t="shared" si="2"/>
        <v>3025</v>
      </c>
      <c r="I16" s="148">
        <f t="shared" si="2"/>
        <v>4890</v>
      </c>
      <c r="J16" s="148">
        <f t="shared" si="2"/>
        <v>3472</v>
      </c>
      <c r="K16" s="148">
        <f t="shared" si="2"/>
        <v>3680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67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4187</v>
      </c>
      <c r="D18" s="157">
        <v>3751</v>
      </c>
      <c r="E18" s="157">
        <v>3243</v>
      </c>
      <c r="F18" s="156">
        <v>2907</v>
      </c>
      <c r="G18" s="157">
        <v>3249</v>
      </c>
      <c r="H18" s="158">
        <v>2958</v>
      </c>
      <c r="I18" s="157">
        <v>4890</v>
      </c>
      <c r="J18" s="157">
        <v>3472</v>
      </c>
      <c r="K18" s="158">
        <v>3680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309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92517</v>
      </c>
      <c r="D26" s="103">
        <f t="shared" ref="D26:K26" si="3">+D4+D8+D16+D24</f>
        <v>102744</v>
      </c>
      <c r="E26" s="103">
        <f t="shared" si="3"/>
        <v>110360</v>
      </c>
      <c r="F26" s="104">
        <f t="shared" si="3"/>
        <v>113260</v>
      </c>
      <c r="G26" s="103">
        <f t="shared" si="3"/>
        <v>114133</v>
      </c>
      <c r="H26" s="105">
        <f t="shared" si="3"/>
        <v>112130</v>
      </c>
      <c r="I26" s="103">
        <f t="shared" si="3"/>
        <v>126820</v>
      </c>
      <c r="J26" s="103">
        <f t="shared" si="3"/>
        <v>125628</v>
      </c>
      <c r="K26" s="103">
        <f t="shared" si="3"/>
        <v>132924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131</v>
      </c>
      <c r="C4" s="157">
        <v>2398</v>
      </c>
      <c r="D4" s="157">
        <v>2098</v>
      </c>
      <c r="E4" s="157">
        <v>2252</v>
      </c>
      <c r="F4" s="152">
        <v>2672</v>
      </c>
      <c r="G4" s="153">
        <v>3103</v>
      </c>
      <c r="H4" s="154">
        <v>3178</v>
      </c>
      <c r="I4" s="157">
        <v>2491</v>
      </c>
      <c r="J4" s="157">
        <v>2616</v>
      </c>
      <c r="K4" s="157">
        <v>2751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148</v>
      </c>
      <c r="C5" s="157">
        <v>1031</v>
      </c>
      <c r="D5" s="157">
        <v>1435</v>
      </c>
      <c r="E5" s="157">
        <v>1376</v>
      </c>
      <c r="F5" s="156">
        <v>2298</v>
      </c>
      <c r="G5" s="157">
        <v>4020</v>
      </c>
      <c r="H5" s="158">
        <v>3467</v>
      </c>
      <c r="I5" s="157">
        <v>6596</v>
      </c>
      <c r="J5" s="157">
        <v>6685</v>
      </c>
      <c r="K5" s="157">
        <v>7178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149</v>
      </c>
      <c r="C6" s="157">
        <v>2310</v>
      </c>
      <c r="D6" s="157">
        <v>2393</v>
      </c>
      <c r="E6" s="157">
        <v>2227</v>
      </c>
      <c r="F6" s="156">
        <v>1976</v>
      </c>
      <c r="G6" s="157">
        <v>2287</v>
      </c>
      <c r="H6" s="158">
        <v>2227</v>
      </c>
      <c r="I6" s="157">
        <v>3222</v>
      </c>
      <c r="J6" s="157">
        <v>3332</v>
      </c>
      <c r="K6" s="157">
        <v>3503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150</v>
      </c>
      <c r="C7" s="157">
        <v>4221</v>
      </c>
      <c r="D7" s="157">
        <v>4888</v>
      </c>
      <c r="E7" s="157">
        <v>4506</v>
      </c>
      <c r="F7" s="156">
        <v>5453</v>
      </c>
      <c r="G7" s="157">
        <v>5798</v>
      </c>
      <c r="H7" s="158">
        <v>5948</v>
      </c>
      <c r="I7" s="157">
        <v>5738</v>
      </c>
      <c r="J7" s="157">
        <v>6837</v>
      </c>
      <c r="K7" s="157">
        <v>7184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9960</v>
      </c>
      <c r="D19" s="103">
        <f t="shared" ref="D19:K19" si="1">SUM(D4:D18)</f>
        <v>10814</v>
      </c>
      <c r="E19" s="103">
        <f t="shared" si="1"/>
        <v>10361</v>
      </c>
      <c r="F19" s="104">
        <f t="shared" si="1"/>
        <v>12399</v>
      </c>
      <c r="G19" s="103">
        <f t="shared" si="1"/>
        <v>15208</v>
      </c>
      <c r="H19" s="105">
        <f t="shared" si="1"/>
        <v>14820</v>
      </c>
      <c r="I19" s="103">
        <f t="shared" si="1"/>
        <v>18047</v>
      </c>
      <c r="J19" s="103">
        <f t="shared" si="1"/>
        <v>19470</v>
      </c>
      <c r="K19" s="103">
        <f t="shared" si="1"/>
        <v>20616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9960</v>
      </c>
      <c r="D4" s="148">
        <f t="shared" ref="D4:K4" si="0">SUM(D5:D7)</f>
        <v>10781</v>
      </c>
      <c r="E4" s="148">
        <f t="shared" si="0"/>
        <v>10324</v>
      </c>
      <c r="F4" s="149">
        <f t="shared" si="0"/>
        <v>12249</v>
      </c>
      <c r="G4" s="148">
        <f t="shared" si="0"/>
        <v>15045</v>
      </c>
      <c r="H4" s="150">
        <f t="shared" si="0"/>
        <v>14630</v>
      </c>
      <c r="I4" s="148">
        <f t="shared" si="0"/>
        <v>17827</v>
      </c>
      <c r="J4" s="148">
        <f t="shared" si="0"/>
        <v>19250</v>
      </c>
      <c r="K4" s="148">
        <f t="shared" si="0"/>
        <v>20396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7548</v>
      </c>
      <c r="D5" s="153">
        <v>8272</v>
      </c>
      <c r="E5" s="153">
        <v>7828</v>
      </c>
      <c r="F5" s="152">
        <v>9414</v>
      </c>
      <c r="G5" s="153">
        <v>12179</v>
      </c>
      <c r="H5" s="154">
        <v>11595</v>
      </c>
      <c r="I5" s="153">
        <v>15000</v>
      </c>
      <c r="J5" s="153">
        <v>16282</v>
      </c>
      <c r="K5" s="154">
        <v>17262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2412</v>
      </c>
      <c r="D6" s="157">
        <v>2509</v>
      </c>
      <c r="E6" s="157">
        <v>2496</v>
      </c>
      <c r="F6" s="156">
        <v>2835</v>
      </c>
      <c r="G6" s="157">
        <v>2866</v>
      </c>
      <c r="H6" s="158">
        <v>3035</v>
      </c>
      <c r="I6" s="157">
        <v>2827</v>
      </c>
      <c r="J6" s="157">
        <v>2968</v>
      </c>
      <c r="K6" s="158">
        <v>3134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33</v>
      </c>
      <c r="E8" s="148">
        <f t="shared" si="1"/>
        <v>37</v>
      </c>
      <c r="F8" s="149">
        <f t="shared" si="1"/>
        <v>0</v>
      </c>
      <c r="G8" s="148">
        <f t="shared" si="1"/>
        <v>13</v>
      </c>
      <c r="H8" s="150">
        <f t="shared" si="1"/>
        <v>13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33</v>
      </c>
      <c r="E15" s="160">
        <v>37</v>
      </c>
      <c r="F15" s="159">
        <v>0</v>
      </c>
      <c r="G15" s="160">
        <v>13</v>
      </c>
      <c r="H15" s="161">
        <v>13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150</v>
      </c>
      <c r="G16" s="148">
        <f t="shared" si="2"/>
        <v>150</v>
      </c>
      <c r="H16" s="150">
        <f t="shared" si="2"/>
        <v>177</v>
      </c>
      <c r="I16" s="148">
        <f t="shared" si="2"/>
        <v>220</v>
      </c>
      <c r="J16" s="148">
        <f t="shared" si="2"/>
        <v>220</v>
      </c>
      <c r="K16" s="148">
        <f t="shared" si="2"/>
        <v>220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150</v>
      </c>
      <c r="G18" s="157">
        <v>150</v>
      </c>
      <c r="H18" s="158">
        <v>177</v>
      </c>
      <c r="I18" s="157">
        <v>220</v>
      </c>
      <c r="J18" s="157">
        <v>220</v>
      </c>
      <c r="K18" s="158">
        <v>220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9960</v>
      </c>
      <c r="D26" s="103">
        <f t="shared" ref="D26:K26" si="3">+D4+D8+D16+D24</f>
        <v>10814</v>
      </c>
      <c r="E26" s="103">
        <f t="shared" si="3"/>
        <v>10361</v>
      </c>
      <c r="F26" s="104">
        <f t="shared" si="3"/>
        <v>12399</v>
      </c>
      <c r="G26" s="103">
        <f t="shared" si="3"/>
        <v>15208</v>
      </c>
      <c r="H26" s="105">
        <f t="shared" si="3"/>
        <v>14820</v>
      </c>
      <c r="I26" s="103">
        <f t="shared" si="3"/>
        <v>18047</v>
      </c>
      <c r="J26" s="103">
        <f t="shared" si="3"/>
        <v>19470</v>
      </c>
      <c r="K26" s="103">
        <f t="shared" si="3"/>
        <v>20616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131</v>
      </c>
      <c r="C4" s="157">
        <v>7955</v>
      </c>
      <c r="D4" s="157">
        <v>9078</v>
      </c>
      <c r="E4" s="157">
        <v>9109</v>
      </c>
      <c r="F4" s="152">
        <v>9896</v>
      </c>
      <c r="G4" s="153">
        <v>7298</v>
      </c>
      <c r="H4" s="154">
        <v>7737</v>
      </c>
      <c r="I4" s="157">
        <v>2349</v>
      </c>
      <c r="J4" s="157">
        <v>2877</v>
      </c>
      <c r="K4" s="157">
        <v>3022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151</v>
      </c>
      <c r="C5" s="157">
        <v>268538</v>
      </c>
      <c r="D5" s="157">
        <v>655462</v>
      </c>
      <c r="E5" s="157">
        <v>2013763</v>
      </c>
      <c r="F5" s="156">
        <v>671877</v>
      </c>
      <c r="G5" s="157">
        <v>669875</v>
      </c>
      <c r="H5" s="158">
        <v>847318</v>
      </c>
      <c r="I5" s="157">
        <v>721326</v>
      </c>
      <c r="J5" s="157">
        <v>616156</v>
      </c>
      <c r="K5" s="157">
        <v>710502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152</v>
      </c>
      <c r="C6" s="157">
        <v>1168573</v>
      </c>
      <c r="D6" s="157">
        <v>1057111</v>
      </c>
      <c r="E6" s="157">
        <v>115998</v>
      </c>
      <c r="F6" s="156">
        <v>1203251</v>
      </c>
      <c r="G6" s="157">
        <v>1202133</v>
      </c>
      <c r="H6" s="158">
        <v>1184392</v>
      </c>
      <c r="I6" s="157">
        <v>1120010</v>
      </c>
      <c r="J6" s="157">
        <v>1014204</v>
      </c>
      <c r="K6" s="157">
        <v>1119766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153</v>
      </c>
      <c r="C7" s="157">
        <v>84094</v>
      </c>
      <c r="D7" s="157">
        <v>191268</v>
      </c>
      <c r="E7" s="157">
        <v>5581</v>
      </c>
      <c r="F7" s="156">
        <v>176887</v>
      </c>
      <c r="G7" s="157">
        <v>176313</v>
      </c>
      <c r="H7" s="158">
        <v>87904</v>
      </c>
      <c r="I7" s="157">
        <v>119512</v>
      </c>
      <c r="J7" s="157">
        <v>107960</v>
      </c>
      <c r="K7" s="157">
        <v>116051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154</v>
      </c>
      <c r="C8" s="157">
        <v>89526</v>
      </c>
      <c r="D8" s="157">
        <v>109281</v>
      </c>
      <c r="E8" s="157">
        <v>4709</v>
      </c>
      <c r="F8" s="156">
        <v>631683</v>
      </c>
      <c r="G8" s="157">
        <v>635056</v>
      </c>
      <c r="H8" s="158">
        <v>416016</v>
      </c>
      <c r="I8" s="157">
        <v>369640</v>
      </c>
      <c r="J8" s="157">
        <v>365582</v>
      </c>
      <c r="K8" s="157">
        <v>384566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1618686</v>
      </c>
      <c r="D19" s="103">
        <f t="shared" ref="D19:K19" si="1">SUM(D4:D18)</f>
        <v>2022200</v>
      </c>
      <c r="E19" s="103">
        <f t="shared" si="1"/>
        <v>2149160</v>
      </c>
      <c r="F19" s="104">
        <f t="shared" si="1"/>
        <v>2693594</v>
      </c>
      <c r="G19" s="103">
        <f t="shared" si="1"/>
        <v>2690675</v>
      </c>
      <c r="H19" s="105">
        <f t="shared" si="1"/>
        <v>2543367</v>
      </c>
      <c r="I19" s="103">
        <f t="shared" si="1"/>
        <v>2332837</v>
      </c>
      <c r="J19" s="103">
        <f t="shared" si="1"/>
        <v>2106779</v>
      </c>
      <c r="K19" s="103">
        <f t="shared" si="1"/>
        <v>2333907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114683</v>
      </c>
      <c r="D4" s="148">
        <f t="shared" ref="D4:K4" si="0">SUM(D5:D7)</f>
        <v>124835</v>
      </c>
      <c r="E4" s="148">
        <f t="shared" si="0"/>
        <v>141993</v>
      </c>
      <c r="F4" s="149">
        <f t="shared" si="0"/>
        <v>159741</v>
      </c>
      <c r="G4" s="148">
        <f t="shared" si="0"/>
        <v>160068</v>
      </c>
      <c r="H4" s="150">
        <f t="shared" si="0"/>
        <v>162525</v>
      </c>
      <c r="I4" s="148">
        <f t="shared" si="0"/>
        <v>167310</v>
      </c>
      <c r="J4" s="148">
        <f t="shared" si="0"/>
        <v>171422</v>
      </c>
      <c r="K4" s="148">
        <f t="shared" si="0"/>
        <v>181522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94467</v>
      </c>
      <c r="D5" s="153">
        <v>99048</v>
      </c>
      <c r="E5" s="153">
        <v>118738</v>
      </c>
      <c r="F5" s="152">
        <v>130962</v>
      </c>
      <c r="G5" s="153">
        <v>128318</v>
      </c>
      <c r="H5" s="154">
        <v>129798</v>
      </c>
      <c r="I5" s="153">
        <v>141024</v>
      </c>
      <c r="J5" s="153">
        <v>148177</v>
      </c>
      <c r="K5" s="154">
        <v>156051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20216</v>
      </c>
      <c r="D6" s="157">
        <v>25787</v>
      </c>
      <c r="E6" s="157">
        <v>23255</v>
      </c>
      <c r="F6" s="156">
        <v>28779</v>
      </c>
      <c r="G6" s="157">
        <v>31750</v>
      </c>
      <c r="H6" s="158">
        <v>32727</v>
      </c>
      <c r="I6" s="157">
        <v>26286</v>
      </c>
      <c r="J6" s="157">
        <v>23245</v>
      </c>
      <c r="K6" s="158">
        <v>25471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1504003</v>
      </c>
      <c r="D8" s="148">
        <f t="shared" ref="D8:K8" si="1">SUM(D9:D15)</f>
        <v>1897365</v>
      </c>
      <c r="E8" s="148">
        <f t="shared" si="1"/>
        <v>2002877</v>
      </c>
      <c r="F8" s="149">
        <f t="shared" si="1"/>
        <v>2526803</v>
      </c>
      <c r="G8" s="148">
        <f t="shared" si="1"/>
        <v>2523499</v>
      </c>
      <c r="H8" s="150">
        <f t="shared" si="1"/>
        <v>2373657</v>
      </c>
      <c r="I8" s="148">
        <f t="shared" si="1"/>
        <v>2159418</v>
      </c>
      <c r="J8" s="148">
        <f t="shared" si="1"/>
        <v>1929157</v>
      </c>
      <c r="K8" s="148">
        <f t="shared" si="1"/>
        <v>2147265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1504003</v>
      </c>
      <c r="D15" s="160">
        <v>1897365</v>
      </c>
      <c r="E15" s="160">
        <v>2002877</v>
      </c>
      <c r="F15" s="159">
        <v>2526803</v>
      </c>
      <c r="G15" s="160">
        <v>2523499</v>
      </c>
      <c r="H15" s="161">
        <v>2373657</v>
      </c>
      <c r="I15" s="160">
        <v>2159418</v>
      </c>
      <c r="J15" s="160">
        <v>1929157</v>
      </c>
      <c r="K15" s="161">
        <v>2147265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4290</v>
      </c>
      <c r="F16" s="149">
        <f t="shared" si="2"/>
        <v>6750</v>
      </c>
      <c r="G16" s="148">
        <f t="shared" si="2"/>
        <v>7108</v>
      </c>
      <c r="H16" s="150">
        <f t="shared" si="2"/>
        <v>7185</v>
      </c>
      <c r="I16" s="148">
        <f t="shared" si="2"/>
        <v>6109</v>
      </c>
      <c r="J16" s="148">
        <f t="shared" si="2"/>
        <v>6200</v>
      </c>
      <c r="K16" s="148">
        <f t="shared" si="2"/>
        <v>5120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4290</v>
      </c>
      <c r="F18" s="156">
        <v>6750</v>
      </c>
      <c r="G18" s="157">
        <v>7108</v>
      </c>
      <c r="H18" s="158">
        <v>7185</v>
      </c>
      <c r="I18" s="157">
        <v>6109</v>
      </c>
      <c r="J18" s="157">
        <v>6200</v>
      </c>
      <c r="K18" s="158">
        <v>5120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300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1618686</v>
      </c>
      <c r="D26" s="103">
        <f t="shared" ref="D26:K26" si="3">+D4+D8+D16+D24</f>
        <v>2022200</v>
      </c>
      <c r="E26" s="103">
        <f t="shared" si="3"/>
        <v>2149160</v>
      </c>
      <c r="F26" s="104">
        <f t="shared" si="3"/>
        <v>2693594</v>
      </c>
      <c r="G26" s="103">
        <f t="shared" si="3"/>
        <v>2690675</v>
      </c>
      <c r="H26" s="105">
        <f t="shared" si="3"/>
        <v>2543367</v>
      </c>
      <c r="I26" s="103">
        <f t="shared" si="3"/>
        <v>2332837</v>
      </c>
      <c r="J26" s="103">
        <f t="shared" si="3"/>
        <v>2106779</v>
      </c>
      <c r="K26" s="103">
        <f t="shared" si="3"/>
        <v>2333907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131</v>
      </c>
      <c r="C4" s="157">
        <v>1720</v>
      </c>
      <c r="D4" s="157">
        <v>1636</v>
      </c>
      <c r="E4" s="157">
        <v>2419</v>
      </c>
      <c r="F4" s="152">
        <v>2460</v>
      </c>
      <c r="G4" s="153">
        <v>1986</v>
      </c>
      <c r="H4" s="154">
        <v>1962</v>
      </c>
      <c r="I4" s="157">
        <v>2100</v>
      </c>
      <c r="J4" s="157">
        <v>2173</v>
      </c>
      <c r="K4" s="157">
        <v>2283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155</v>
      </c>
      <c r="C5" s="157">
        <v>2632</v>
      </c>
      <c r="D5" s="157">
        <v>2916</v>
      </c>
      <c r="E5" s="157">
        <v>3690</v>
      </c>
      <c r="F5" s="156">
        <v>5314</v>
      </c>
      <c r="G5" s="157">
        <v>5121</v>
      </c>
      <c r="H5" s="158">
        <v>5119</v>
      </c>
      <c r="I5" s="157">
        <v>4062</v>
      </c>
      <c r="J5" s="157">
        <v>4198</v>
      </c>
      <c r="K5" s="157">
        <v>4414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156</v>
      </c>
      <c r="C6" s="157">
        <v>2164</v>
      </c>
      <c r="D6" s="157">
        <v>2687</v>
      </c>
      <c r="E6" s="157">
        <v>2978</v>
      </c>
      <c r="F6" s="156">
        <v>2927</v>
      </c>
      <c r="G6" s="157">
        <v>2845</v>
      </c>
      <c r="H6" s="158">
        <v>2882</v>
      </c>
      <c r="I6" s="157">
        <v>3635</v>
      </c>
      <c r="J6" s="157">
        <v>3757</v>
      </c>
      <c r="K6" s="157">
        <v>3954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157</v>
      </c>
      <c r="C7" s="157">
        <v>103</v>
      </c>
      <c r="D7" s="157">
        <v>157</v>
      </c>
      <c r="E7" s="157">
        <v>96</v>
      </c>
      <c r="F7" s="156">
        <v>126</v>
      </c>
      <c r="G7" s="157">
        <v>112</v>
      </c>
      <c r="H7" s="158">
        <v>105</v>
      </c>
      <c r="I7" s="157">
        <v>101</v>
      </c>
      <c r="J7" s="157">
        <v>106</v>
      </c>
      <c r="K7" s="157">
        <v>112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6619</v>
      </c>
      <c r="D19" s="103">
        <f t="shared" ref="D19:K19" si="1">SUM(D4:D18)</f>
        <v>7396</v>
      </c>
      <c r="E19" s="103">
        <f t="shared" si="1"/>
        <v>9183</v>
      </c>
      <c r="F19" s="104">
        <f t="shared" si="1"/>
        <v>10827</v>
      </c>
      <c r="G19" s="103">
        <f t="shared" si="1"/>
        <v>10064</v>
      </c>
      <c r="H19" s="105">
        <f t="shared" si="1"/>
        <v>10068</v>
      </c>
      <c r="I19" s="103">
        <f t="shared" si="1"/>
        <v>9898</v>
      </c>
      <c r="J19" s="103">
        <f t="shared" si="1"/>
        <v>10234</v>
      </c>
      <c r="K19" s="103">
        <f t="shared" si="1"/>
        <v>10763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6619</v>
      </c>
      <c r="D4" s="148">
        <f t="shared" ref="D4:K4" si="0">SUM(D5:D7)</f>
        <v>7396</v>
      </c>
      <c r="E4" s="148">
        <f t="shared" si="0"/>
        <v>8477</v>
      </c>
      <c r="F4" s="149">
        <f t="shared" si="0"/>
        <v>9120</v>
      </c>
      <c r="G4" s="148">
        <f t="shared" si="0"/>
        <v>8691</v>
      </c>
      <c r="H4" s="150">
        <f t="shared" si="0"/>
        <v>8785</v>
      </c>
      <c r="I4" s="148">
        <f t="shared" si="0"/>
        <v>9778</v>
      </c>
      <c r="J4" s="148">
        <f t="shared" si="0"/>
        <v>10114</v>
      </c>
      <c r="K4" s="148">
        <f t="shared" si="0"/>
        <v>10643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5656</v>
      </c>
      <c r="D5" s="153">
        <v>6256</v>
      </c>
      <c r="E5" s="153">
        <v>6955</v>
      </c>
      <c r="F5" s="152">
        <v>7951</v>
      </c>
      <c r="G5" s="153">
        <v>7635</v>
      </c>
      <c r="H5" s="154">
        <v>7709</v>
      </c>
      <c r="I5" s="153">
        <v>8642</v>
      </c>
      <c r="J5" s="153">
        <v>8917</v>
      </c>
      <c r="K5" s="154">
        <v>9381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963</v>
      </c>
      <c r="D6" s="157">
        <v>1140</v>
      </c>
      <c r="E6" s="157">
        <v>1522</v>
      </c>
      <c r="F6" s="156">
        <v>1169</v>
      </c>
      <c r="G6" s="157">
        <v>1056</v>
      </c>
      <c r="H6" s="158">
        <v>1076</v>
      </c>
      <c r="I6" s="157">
        <v>1136</v>
      </c>
      <c r="J6" s="157">
        <v>1197</v>
      </c>
      <c r="K6" s="158">
        <v>1262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190</v>
      </c>
      <c r="F8" s="149">
        <f t="shared" si="1"/>
        <v>0</v>
      </c>
      <c r="G8" s="148">
        <f t="shared" si="1"/>
        <v>91</v>
      </c>
      <c r="H8" s="150">
        <f t="shared" si="1"/>
        <v>91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190</v>
      </c>
      <c r="F15" s="159">
        <v>0</v>
      </c>
      <c r="G15" s="160">
        <v>91</v>
      </c>
      <c r="H15" s="161">
        <v>91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516</v>
      </c>
      <c r="F16" s="149">
        <f t="shared" si="2"/>
        <v>1707</v>
      </c>
      <c r="G16" s="148">
        <f t="shared" si="2"/>
        <v>1282</v>
      </c>
      <c r="H16" s="150">
        <f t="shared" si="2"/>
        <v>1192</v>
      </c>
      <c r="I16" s="148">
        <f t="shared" si="2"/>
        <v>120</v>
      </c>
      <c r="J16" s="148">
        <f t="shared" si="2"/>
        <v>120</v>
      </c>
      <c r="K16" s="148">
        <f t="shared" si="2"/>
        <v>120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516</v>
      </c>
      <c r="F18" s="156">
        <v>1707</v>
      </c>
      <c r="G18" s="157">
        <v>1282</v>
      </c>
      <c r="H18" s="158">
        <v>1192</v>
      </c>
      <c r="I18" s="157">
        <v>120</v>
      </c>
      <c r="J18" s="157">
        <v>120</v>
      </c>
      <c r="K18" s="158">
        <v>120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6619</v>
      </c>
      <c r="D26" s="103">
        <f t="shared" ref="D26:K26" si="3">+D4+D8+D16+D24</f>
        <v>7396</v>
      </c>
      <c r="E26" s="103">
        <f t="shared" si="3"/>
        <v>9183</v>
      </c>
      <c r="F26" s="104">
        <f t="shared" si="3"/>
        <v>10827</v>
      </c>
      <c r="G26" s="103">
        <f t="shared" si="3"/>
        <v>10064</v>
      </c>
      <c r="H26" s="105">
        <f t="shared" si="3"/>
        <v>10068</v>
      </c>
      <c r="I26" s="103">
        <f t="shared" si="3"/>
        <v>9898</v>
      </c>
      <c r="J26" s="103">
        <f t="shared" si="3"/>
        <v>10234</v>
      </c>
      <c r="K26" s="103">
        <f t="shared" si="3"/>
        <v>10763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6975</v>
      </c>
      <c r="F9" s="27">
        <f t="shared" ref="F9:M9" si="1">F10+F19</f>
        <v>4285</v>
      </c>
      <c r="G9" s="27">
        <f t="shared" si="1"/>
        <v>1886</v>
      </c>
      <c r="H9" s="28">
        <f t="shared" si="1"/>
        <v>2963</v>
      </c>
      <c r="I9" s="27">
        <f t="shared" si="1"/>
        <v>2963</v>
      </c>
      <c r="J9" s="29">
        <f t="shared" si="1"/>
        <v>2002</v>
      </c>
      <c r="K9" s="27">
        <f t="shared" si="1"/>
        <v>1521</v>
      </c>
      <c r="L9" s="27">
        <f t="shared" si="1"/>
        <v>1157</v>
      </c>
      <c r="M9" s="27">
        <f t="shared" si="1"/>
        <v>718.14599999999996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6975</v>
      </c>
      <c r="F10" s="59">
        <f t="shared" ref="F10:M10" si="2">SUM(F11:F13)</f>
        <v>4285</v>
      </c>
      <c r="G10" s="59">
        <f t="shared" si="2"/>
        <v>1886</v>
      </c>
      <c r="H10" s="60">
        <f t="shared" si="2"/>
        <v>2963</v>
      </c>
      <c r="I10" s="59">
        <f t="shared" si="2"/>
        <v>2963</v>
      </c>
      <c r="J10" s="61">
        <f t="shared" si="2"/>
        <v>2002</v>
      </c>
      <c r="K10" s="59">
        <f t="shared" si="2"/>
        <v>1521</v>
      </c>
      <c r="L10" s="59">
        <f t="shared" si="2"/>
        <v>1157</v>
      </c>
      <c r="M10" s="59">
        <f t="shared" si="2"/>
        <v>718.14599999999996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6975</v>
      </c>
      <c r="F13" s="44">
        <v>4285</v>
      </c>
      <c r="G13" s="44">
        <v>1886</v>
      </c>
      <c r="H13" s="45">
        <v>2963</v>
      </c>
      <c r="I13" s="44">
        <v>2963</v>
      </c>
      <c r="J13" s="46">
        <v>2002</v>
      </c>
      <c r="K13" s="44">
        <v>1521</v>
      </c>
      <c r="L13" s="44">
        <v>1157</v>
      </c>
      <c r="M13" s="44">
        <v>718.14599999999996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6747</v>
      </c>
      <c r="F15" s="36">
        <v>3920</v>
      </c>
      <c r="G15" s="36">
        <v>1886</v>
      </c>
      <c r="H15" s="37">
        <v>2440</v>
      </c>
      <c r="I15" s="36">
        <v>2440</v>
      </c>
      <c r="J15" s="38">
        <v>2002</v>
      </c>
      <c r="K15" s="36">
        <v>950</v>
      </c>
      <c r="L15" s="36">
        <v>475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34</v>
      </c>
      <c r="F16" s="44">
        <v>82</v>
      </c>
      <c r="G16" s="44">
        <v>0</v>
      </c>
      <c r="H16" s="45">
        <v>100</v>
      </c>
      <c r="I16" s="44">
        <v>100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84</v>
      </c>
      <c r="F17" s="44">
        <v>156</v>
      </c>
      <c r="G17" s="44">
        <v>0</v>
      </c>
      <c r="H17" s="45">
        <v>273</v>
      </c>
      <c r="I17" s="44">
        <v>273</v>
      </c>
      <c r="J17" s="46">
        <v>0</v>
      </c>
      <c r="K17" s="44">
        <v>366</v>
      </c>
      <c r="L17" s="44">
        <v>400</v>
      </c>
      <c r="M17" s="46">
        <v>421.2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110</v>
      </c>
      <c r="F18" s="51">
        <v>127</v>
      </c>
      <c r="G18" s="51">
        <v>0</v>
      </c>
      <c r="H18" s="52">
        <v>150</v>
      </c>
      <c r="I18" s="51">
        <v>150</v>
      </c>
      <c r="J18" s="53">
        <v>0</v>
      </c>
      <c r="K18" s="51">
        <v>205</v>
      </c>
      <c r="L18" s="51">
        <v>282</v>
      </c>
      <c r="M18" s="53">
        <v>296.94599999999997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93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1356</v>
      </c>
      <c r="F31" s="93">
        <f t="shared" ref="F31:M31" si="4">SUM(F32:F34)</f>
        <v>871</v>
      </c>
      <c r="G31" s="93">
        <f t="shared" si="4"/>
        <v>1529</v>
      </c>
      <c r="H31" s="94">
        <f t="shared" si="4"/>
        <v>0</v>
      </c>
      <c r="I31" s="93">
        <f t="shared" si="4"/>
        <v>0</v>
      </c>
      <c r="J31" s="95">
        <f t="shared" si="4"/>
        <v>11453</v>
      </c>
      <c r="K31" s="93">
        <f t="shared" si="4"/>
        <v>1590</v>
      </c>
      <c r="L31" s="93">
        <f t="shared" si="4"/>
        <v>2265</v>
      </c>
      <c r="M31" s="93">
        <f t="shared" si="4"/>
        <v>2885.0450000000001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1356</v>
      </c>
      <c r="F32" s="36">
        <v>871</v>
      </c>
      <c r="G32" s="36">
        <v>1529</v>
      </c>
      <c r="H32" s="37">
        <v>0</v>
      </c>
      <c r="I32" s="36">
        <v>0</v>
      </c>
      <c r="J32" s="38">
        <v>11453</v>
      </c>
      <c r="K32" s="36">
        <v>1590</v>
      </c>
      <c r="L32" s="36">
        <v>2265</v>
      </c>
      <c r="M32" s="36">
        <v>2885.0450000000001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345</v>
      </c>
      <c r="H36" s="28">
        <f t="shared" si="5"/>
        <v>0</v>
      </c>
      <c r="I36" s="27">
        <f t="shared" si="5"/>
        <v>0</v>
      </c>
      <c r="J36" s="29">
        <f t="shared" si="5"/>
        <v>54.685999999999993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345</v>
      </c>
      <c r="H37" s="37">
        <v>0</v>
      </c>
      <c r="I37" s="36">
        <v>0</v>
      </c>
      <c r="J37" s="38">
        <v>54.685999999999993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1907</v>
      </c>
      <c r="F39" s="27">
        <v>246</v>
      </c>
      <c r="G39" s="27">
        <v>4027</v>
      </c>
      <c r="H39" s="28">
        <v>0</v>
      </c>
      <c r="I39" s="27">
        <v>0</v>
      </c>
      <c r="J39" s="29">
        <v>9.6999999999999993</v>
      </c>
      <c r="K39" s="27">
        <v>0</v>
      </c>
      <c r="L39" s="27">
        <v>0</v>
      </c>
      <c r="M39" s="27">
        <v>0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10238</v>
      </c>
      <c r="F40" s="103">
        <f t="shared" ref="F40:M40" si="6">F4+F9+F21+F29+F31+F36+F39</f>
        <v>5402</v>
      </c>
      <c r="G40" s="103">
        <f t="shared" si="6"/>
        <v>7880</v>
      </c>
      <c r="H40" s="104">
        <f t="shared" si="6"/>
        <v>2963</v>
      </c>
      <c r="I40" s="103">
        <f t="shared" si="6"/>
        <v>2963</v>
      </c>
      <c r="J40" s="105">
        <f t="shared" si="6"/>
        <v>13519.386</v>
      </c>
      <c r="K40" s="103">
        <f t="shared" si="6"/>
        <v>3111</v>
      </c>
      <c r="L40" s="103">
        <f t="shared" si="6"/>
        <v>3422</v>
      </c>
      <c r="M40" s="103">
        <f t="shared" si="6"/>
        <v>3603.1909999999998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219528</v>
      </c>
      <c r="F4" s="27">
        <f t="shared" ref="F4:M4" si="0">F5+F8+F47</f>
        <v>241663</v>
      </c>
      <c r="G4" s="27">
        <f t="shared" si="0"/>
        <v>267867</v>
      </c>
      <c r="H4" s="28">
        <f t="shared" si="0"/>
        <v>291463</v>
      </c>
      <c r="I4" s="27">
        <f t="shared" si="0"/>
        <v>294679</v>
      </c>
      <c r="J4" s="29">
        <f t="shared" si="0"/>
        <v>295009</v>
      </c>
      <c r="K4" s="27">
        <f t="shared" si="0"/>
        <v>316745</v>
      </c>
      <c r="L4" s="27">
        <f t="shared" si="0"/>
        <v>322942</v>
      </c>
      <c r="M4" s="27">
        <f t="shared" si="0"/>
        <v>341804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158175</v>
      </c>
      <c r="F5" s="59">
        <f t="shared" ref="F5:M5" si="1">SUM(F6:F7)</f>
        <v>170255</v>
      </c>
      <c r="G5" s="59">
        <f t="shared" si="1"/>
        <v>199360</v>
      </c>
      <c r="H5" s="60">
        <f t="shared" si="1"/>
        <v>227094</v>
      </c>
      <c r="I5" s="59">
        <f t="shared" si="1"/>
        <v>226458</v>
      </c>
      <c r="J5" s="61">
        <f t="shared" si="1"/>
        <v>226784</v>
      </c>
      <c r="K5" s="59">
        <f t="shared" si="1"/>
        <v>250442</v>
      </c>
      <c r="L5" s="59">
        <f t="shared" si="1"/>
        <v>262482</v>
      </c>
      <c r="M5" s="59">
        <f t="shared" si="1"/>
        <v>276284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137984</v>
      </c>
      <c r="F6" s="36">
        <v>148077</v>
      </c>
      <c r="G6" s="36">
        <v>199360</v>
      </c>
      <c r="H6" s="37">
        <v>199010</v>
      </c>
      <c r="I6" s="36">
        <v>223598</v>
      </c>
      <c r="J6" s="38">
        <v>225710</v>
      </c>
      <c r="K6" s="36">
        <v>222139</v>
      </c>
      <c r="L6" s="36">
        <v>231500</v>
      </c>
      <c r="M6" s="36">
        <v>244759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20191</v>
      </c>
      <c r="F7" s="51">
        <v>22178</v>
      </c>
      <c r="G7" s="51">
        <v>0</v>
      </c>
      <c r="H7" s="52">
        <v>28084</v>
      </c>
      <c r="I7" s="51">
        <v>2860</v>
      </c>
      <c r="J7" s="53">
        <v>1074</v>
      </c>
      <c r="K7" s="51">
        <v>28303</v>
      </c>
      <c r="L7" s="51">
        <v>30982</v>
      </c>
      <c r="M7" s="51">
        <v>31525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61316</v>
      </c>
      <c r="F8" s="59">
        <f t="shared" ref="F8:M8" si="2">SUM(F9:F46)</f>
        <v>71408</v>
      </c>
      <c r="G8" s="59">
        <f t="shared" si="2"/>
        <v>68507</v>
      </c>
      <c r="H8" s="60">
        <f t="shared" si="2"/>
        <v>64369</v>
      </c>
      <c r="I8" s="59">
        <f t="shared" si="2"/>
        <v>67914</v>
      </c>
      <c r="J8" s="61">
        <f t="shared" si="2"/>
        <v>67913</v>
      </c>
      <c r="K8" s="59">
        <f t="shared" si="2"/>
        <v>66303</v>
      </c>
      <c r="L8" s="59">
        <f t="shared" si="2"/>
        <v>60460</v>
      </c>
      <c r="M8" s="59">
        <f t="shared" si="2"/>
        <v>65520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728</v>
      </c>
      <c r="F9" s="36">
        <v>927</v>
      </c>
      <c r="G9" s="36">
        <v>971</v>
      </c>
      <c r="H9" s="37">
        <v>200</v>
      </c>
      <c r="I9" s="36">
        <v>184</v>
      </c>
      <c r="J9" s="38">
        <v>169</v>
      </c>
      <c r="K9" s="36">
        <v>235</v>
      </c>
      <c r="L9" s="36">
        <v>250</v>
      </c>
      <c r="M9" s="36">
        <v>272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783</v>
      </c>
      <c r="F10" s="44">
        <v>708</v>
      </c>
      <c r="G10" s="44">
        <v>961</v>
      </c>
      <c r="H10" s="45">
        <v>0</v>
      </c>
      <c r="I10" s="44">
        <v>665</v>
      </c>
      <c r="J10" s="46">
        <v>701</v>
      </c>
      <c r="K10" s="44">
        <v>833</v>
      </c>
      <c r="L10" s="44">
        <v>760</v>
      </c>
      <c r="M10" s="44">
        <v>892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710</v>
      </c>
      <c r="F11" s="44">
        <v>617</v>
      </c>
      <c r="G11" s="44">
        <v>532</v>
      </c>
      <c r="H11" s="45">
        <v>300</v>
      </c>
      <c r="I11" s="44">
        <v>313</v>
      </c>
      <c r="J11" s="46">
        <v>342</v>
      </c>
      <c r="K11" s="44">
        <v>300</v>
      </c>
      <c r="L11" s="44">
        <v>500</v>
      </c>
      <c r="M11" s="44">
        <v>500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6332</v>
      </c>
      <c r="F12" s="44">
        <v>6907</v>
      </c>
      <c r="G12" s="44">
        <v>7985</v>
      </c>
      <c r="H12" s="45">
        <v>7000</v>
      </c>
      <c r="I12" s="44">
        <v>7689</v>
      </c>
      <c r="J12" s="46">
        <v>7722</v>
      </c>
      <c r="K12" s="44">
        <v>7500</v>
      </c>
      <c r="L12" s="44">
        <v>7000</v>
      </c>
      <c r="M12" s="44">
        <v>8000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127</v>
      </c>
      <c r="F13" s="44">
        <v>89</v>
      </c>
      <c r="G13" s="44">
        <v>177</v>
      </c>
      <c r="H13" s="45">
        <v>350</v>
      </c>
      <c r="I13" s="44">
        <v>455</v>
      </c>
      <c r="J13" s="46">
        <v>455</v>
      </c>
      <c r="K13" s="44">
        <v>250</v>
      </c>
      <c r="L13" s="44">
        <v>300</v>
      </c>
      <c r="M13" s="44">
        <v>300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708</v>
      </c>
      <c r="F14" s="44">
        <v>670</v>
      </c>
      <c r="G14" s="44">
        <v>410</v>
      </c>
      <c r="H14" s="45">
        <v>300</v>
      </c>
      <c r="I14" s="44">
        <v>845</v>
      </c>
      <c r="J14" s="46">
        <v>900</v>
      </c>
      <c r="K14" s="44">
        <v>587</v>
      </c>
      <c r="L14" s="44">
        <v>140</v>
      </c>
      <c r="M14" s="44">
        <v>156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6658</v>
      </c>
      <c r="F15" s="44">
        <v>6326</v>
      </c>
      <c r="G15" s="44">
        <v>5797</v>
      </c>
      <c r="H15" s="45">
        <v>4700</v>
      </c>
      <c r="I15" s="44">
        <v>3888</v>
      </c>
      <c r="J15" s="46">
        <v>3965</v>
      </c>
      <c r="K15" s="44">
        <v>3700</v>
      </c>
      <c r="L15" s="44">
        <v>2800</v>
      </c>
      <c r="M15" s="44">
        <v>3000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4365</v>
      </c>
      <c r="F16" s="44">
        <v>3798</v>
      </c>
      <c r="G16" s="44">
        <v>3083</v>
      </c>
      <c r="H16" s="45">
        <v>3500</v>
      </c>
      <c r="I16" s="44">
        <v>2728</v>
      </c>
      <c r="J16" s="46">
        <v>1802</v>
      </c>
      <c r="K16" s="44">
        <v>1800</v>
      </c>
      <c r="L16" s="44">
        <v>2300</v>
      </c>
      <c r="M16" s="44">
        <v>2400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3998</v>
      </c>
      <c r="F17" s="44">
        <v>4470</v>
      </c>
      <c r="G17" s="44">
        <v>1923</v>
      </c>
      <c r="H17" s="45">
        <v>1400</v>
      </c>
      <c r="I17" s="44">
        <v>1592</v>
      </c>
      <c r="J17" s="46">
        <v>1649</v>
      </c>
      <c r="K17" s="44">
        <v>2054</v>
      </c>
      <c r="L17" s="44">
        <v>1365</v>
      </c>
      <c r="M17" s="44">
        <v>1210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2152</v>
      </c>
      <c r="F21" s="44">
        <v>1315</v>
      </c>
      <c r="G21" s="44">
        <v>1617</v>
      </c>
      <c r="H21" s="45">
        <v>1320</v>
      </c>
      <c r="I21" s="44">
        <v>1675</v>
      </c>
      <c r="J21" s="46">
        <v>1478</v>
      </c>
      <c r="K21" s="44">
        <v>1500</v>
      </c>
      <c r="L21" s="44">
        <v>1400</v>
      </c>
      <c r="M21" s="44">
        <v>1500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212</v>
      </c>
      <c r="F22" s="44">
        <v>350</v>
      </c>
      <c r="G22" s="44">
        <v>1531</v>
      </c>
      <c r="H22" s="45">
        <v>200</v>
      </c>
      <c r="I22" s="44">
        <v>3650</v>
      </c>
      <c r="J22" s="46">
        <v>3550</v>
      </c>
      <c r="K22" s="44">
        <v>3354</v>
      </c>
      <c r="L22" s="44">
        <v>500</v>
      </c>
      <c r="M22" s="44">
        <v>600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380</v>
      </c>
      <c r="J23" s="46">
        <v>300</v>
      </c>
      <c r="K23" s="44">
        <v>100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226</v>
      </c>
      <c r="F24" s="44">
        <v>240</v>
      </c>
      <c r="G24" s="44">
        <v>226</v>
      </c>
      <c r="H24" s="45">
        <v>0</v>
      </c>
      <c r="I24" s="44">
        <v>124</v>
      </c>
      <c r="J24" s="46">
        <v>101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996</v>
      </c>
      <c r="F25" s="44">
        <v>1485</v>
      </c>
      <c r="G25" s="44">
        <v>226</v>
      </c>
      <c r="H25" s="45">
        <v>300</v>
      </c>
      <c r="I25" s="44">
        <v>352</v>
      </c>
      <c r="J25" s="46">
        <v>288</v>
      </c>
      <c r="K25" s="44">
        <v>300</v>
      </c>
      <c r="L25" s="44">
        <v>380</v>
      </c>
      <c r="M25" s="44">
        <v>315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120</v>
      </c>
      <c r="J27" s="46">
        <v>120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14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207</v>
      </c>
      <c r="F32" s="44">
        <v>159</v>
      </c>
      <c r="G32" s="44">
        <v>162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18</v>
      </c>
      <c r="F33" s="44">
        <v>0</v>
      </c>
      <c r="G33" s="44">
        <v>14</v>
      </c>
      <c r="H33" s="45">
        <v>100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18</v>
      </c>
      <c r="L36" s="44">
        <v>-2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466</v>
      </c>
      <c r="F37" s="44">
        <v>188</v>
      </c>
      <c r="G37" s="44">
        <v>259</v>
      </c>
      <c r="H37" s="45">
        <v>0</v>
      </c>
      <c r="I37" s="44">
        <v>253</v>
      </c>
      <c r="J37" s="46">
        <v>304</v>
      </c>
      <c r="K37" s="44">
        <v>318</v>
      </c>
      <c r="L37" s="44">
        <v>403</v>
      </c>
      <c r="M37" s="44">
        <v>492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1626</v>
      </c>
      <c r="F38" s="44">
        <v>1355</v>
      </c>
      <c r="G38" s="44">
        <v>1185</v>
      </c>
      <c r="H38" s="45">
        <v>1000</v>
      </c>
      <c r="I38" s="44">
        <v>876</v>
      </c>
      <c r="J38" s="46">
        <v>1004</v>
      </c>
      <c r="K38" s="44">
        <v>1392</v>
      </c>
      <c r="L38" s="44">
        <v>1412</v>
      </c>
      <c r="M38" s="44">
        <v>1512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8216</v>
      </c>
      <c r="F39" s="44">
        <v>13204</v>
      </c>
      <c r="G39" s="44">
        <v>6724</v>
      </c>
      <c r="H39" s="45">
        <v>6662</v>
      </c>
      <c r="I39" s="44">
        <v>8118</v>
      </c>
      <c r="J39" s="46">
        <v>7399</v>
      </c>
      <c r="K39" s="44">
        <v>8143</v>
      </c>
      <c r="L39" s="44">
        <v>8798</v>
      </c>
      <c r="M39" s="44">
        <v>8142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31</v>
      </c>
      <c r="G40" s="44">
        <v>728</v>
      </c>
      <c r="H40" s="45">
        <v>0</v>
      </c>
      <c r="I40" s="44">
        <v>94</v>
      </c>
      <c r="J40" s="46">
        <v>94</v>
      </c>
      <c r="K40" s="44">
        <v>110</v>
      </c>
      <c r="L40" s="44">
        <v>180</v>
      </c>
      <c r="M40" s="44">
        <v>200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964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15523</v>
      </c>
      <c r="F42" s="44">
        <v>16076</v>
      </c>
      <c r="G42" s="44">
        <v>21616</v>
      </c>
      <c r="H42" s="45">
        <v>22406</v>
      </c>
      <c r="I42" s="44">
        <v>24881</v>
      </c>
      <c r="J42" s="46">
        <v>27023</v>
      </c>
      <c r="K42" s="44">
        <v>27103</v>
      </c>
      <c r="L42" s="44">
        <v>25164</v>
      </c>
      <c r="M42" s="44">
        <v>28669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825</v>
      </c>
      <c r="F43" s="44">
        <v>1352</v>
      </c>
      <c r="G43" s="44">
        <v>1090</v>
      </c>
      <c r="H43" s="45">
        <v>1100</v>
      </c>
      <c r="I43" s="44">
        <v>1545</v>
      </c>
      <c r="J43" s="46">
        <v>1653</v>
      </c>
      <c r="K43" s="44">
        <v>2530</v>
      </c>
      <c r="L43" s="44">
        <v>2710</v>
      </c>
      <c r="M43" s="44">
        <v>2810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3697</v>
      </c>
      <c r="F44" s="44">
        <v>9165</v>
      </c>
      <c r="G44" s="44">
        <v>9274</v>
      </c>
      <c r="H44" s="45">
        <v>13031</v>
      </c>
      <c r="I44" s="44">
        <v>4934</v>
      </c>
      <c r="J44" s="46">
        <v>4263</v>
      </c>
      <c r="K44" s="44">
        <v>2536</v>
      </c>
      <c r="L44" s="44">
        <v>2693</v>
      </c>
      <c r="M44" s="44">
        <v>2915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1723</v>
      </c>
      <c r="F45" s="44">
        <v>1976</v>
      </c>
      <c r="G45" s="44">
        <v>2016</v>
      </c>
      <c r="H45" s="45">
        <v>500</v>
      </c>
      <c r="I45" s="44">
        <v>2553</v>
      </c>
      <c r="J45" s="46">
        <v>2631</v>
      </c>
      <c r="K45" s="44">
        <v>1640</v>
      </c>
      <c r="L45" s="44">
        <v>1407</v>
      </c>
      <c r="M45" s="44">
        <v>1635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42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37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307</v>
      </c>
      <c r="J47" s="61">
        <f t="shared" si="3"/>
        <v>312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37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307</v>
      </c>
      <c r="J49" s="53">
        <v>312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1504067</v>
      </c>
      <c r="F51" s="27">
        <f t="shared" ref="F51:M51" si="4">F52+F59+F62+F63+F64+F72+F73</f>
        <v>1897431</v>
      </c>
      <c r="G51" s="27">
        <f t="shared" si="4"/>
        <v>2003148</v>
      </c>
      <c r="H51" s="28">
        <f t="shared" si="4"/>
        <v>2526803</v>
      </c>
      <c r="I51" s="27">
        <f t="shared" si="4"/>
        <v>2523612</v>
      </c>
      <c r="J51" s="29">
        <f t="shared" si="4"/>
        <v>2373797</v>
      </c>
      <c r="K51" s="27">
        <f t="shared" si="4"/>
        <v>2159518</v>
      </c>
      <c r="L51" s="27">
        <f t="shared" si="4"/>
        <v>1929157</v>
      </c>
      <c r="M51" s="27">
        <f t="shared" si="4"/>
        <v>2147265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1504067</v>
      </c>
      <c r="F73" s="44">
        <f t="shared" ref="F73:M73" si="12">SUM(F74:F75)</f>
        <v>1897431</v>
      </c>
      <c r="G73" s="44">
        <f t="shared" si="12"/>
        <v>2003148</v>
      </c>
      <c r="H73" s="45">
        <f t="shared" si="12"/>
        <v>2526803</v>
      </c>
      <c r="I73" s="44">
        <f t="shared" si="12"/>
        <v>2523612</v>
      </c>
      <c r="J73" s="46">
        <f t="shared" si="12"/>
        <v>2373797</v>
      </c>
      <c r="K73" s="44">
        <f t="shared" si="12"/>
        <v>2159518</v>
      </c>
      <c r="L73" s="44">
        <f t="shared" si="12"/>
        <v>1929157</v>
      </c>
      <c r="M73" s="44">
        <f t="shared" si="12"/>
        <v>2147265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249</v>
      </c>
      <c r="F74" s="36">
        <v>355</v>
      </c>
      <c r="G74" s="36">
        <v>973</v>
      </c>
      <c r="H74" s="37">
        <v>0</v>
      </c>
      <c r="I74" s="36">
        <v>609</v>
      </c>
      <c r="J74" s="38">
        <v>203889</v>
      </c>
      <c r="K74" s="36">
        <v>300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1503818</v>
      </c>
      <c r="F75" s="51">
        <v>1897076</v>
      </c>
      <c r="G75" s="51">
        <v>2002175</v>
      </c>
      <c r="H75" s="52">
        <v>2526803</v>
      </c>
      <c r="I75" s="51">
        <v>2523003</v>
      </c>
      <c r="J75" s="53">
        <v>2169908</v>
      </c>
      <c r="K75" s="51">
        <v>2159218</v>
      </c>
      <c r="L75" s="51">
        <v>1929157</v>
      </c>
      <c r="M75" s="51">
        <v>2147265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4187</v>
      </c>
      <c r="F77" s="27">
        <f t="shared" ref="F77:M77" si="13">F78+F81+F84+F85+F86+F87+F88</f>
        <v>3751</v>
      </c>
      <c r="G77" s="27">
        <f t="shared" si="13"/>
        <v>8049</v>
      </c>
      <c r="H77" s="28">
        <f t="shared" si="13"/>
        <v>11514</v>
      </c>
      <c r="I77" s="27">
        <f t="shared" si="13"/>
        <v>11789</v>
      </c>
      <c r="J77" s="29">
        <f t="shared" si="13"/>
        <v>11579</v>
      </c>
      <c r="K77" s="27">
        <f t="shared" si="13"/>
        <v>11339</v>
      </c>
      <c r="L77" s="27">
        <f t="shared" si="13"/>
        <v>10012</v>
      </c>
      <c r="M77" s="27">
        <f t="shared" si="13"/>
        <v>9140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67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67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4187</v>
      </c>
      <c r="F81" s="44">
        <f t="shared" ref="F81:M81" si="15">SUM(F82:F83)</f>
        <v>3751</v>
      </c>
      <c r="G81" s="44">
        <f t="shared" si="15"/>
        <v>8049</v>
      </c>
      <c r="H81" s="45">
        <f t="shared" si="15"/>
        <v>11514</v>
      </c>
      <c r="I81" s="44">
        <f t="shared" si="15"/>
        <v>11789</v>
      </c>
      <c r="J81" s="46">
        <f t="shared" si="15"/>
        <v>11512</v>
      </c>
      <c r="K81" s="44">
        <f t="shared" si="15"/>
        <v>11339</v>
      </c>
      <c r="L81" s="44">
        <f t="shared" si="15"/>
        <v>10012</v>
      </c>
      <c r="M81" s="44">
        <f t="shared" si="15"/>
        <v>9140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809</v>
      </c>
      <c r="F82" s="36">
        <v>430</v>
      </c>
      <c r="G82" s="36">
        <v>0</v>
      </c>
      <c r="H82" s="37">
        <v>5650</v>
      </c>
      <c r="I82" s="36">
        <v>0</v>
      </c>
      <c r="J82" s="38">
        <v>0</v>
      </c>
      <c r="K82" s="36">
        <v>5679</v>
      </c>
      <c r="L82" s="36">
        <v>5700</v>
      </c>
      <c r="M82" s="36">
        <v>4620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3378</v>
      </c>
      <c r="F83" s="51">
        <v>3321</v>
      </c>
      <c r="G83" s="51">
        <v>8049</v>
      </c>
      <c r="H83" s="52">
        <v>5864</v>
      </c>
      <c r="I83" s="51">
        <v>11789</v>
      </c>
      <c r="J83" s="53">
        <v>11512</v>
      </c>
      <c r="K83" s="51">
        <v>5660</v>
      </c>
      <c r="L83" s="51">
        <v>4312</v>
      </c>
      <c r="M83" s="51">
        <v>4520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309</v>
      </c>
      <c r="G90" s="27">
        <v>0</v>
      </c>
      <c r="H90" s="28">
        <v>300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1727782</v>
      </c>
      <c r="F92" s="103">
        <f t="shared" ref="F92:M92" si="16">F4+F51+F77+F90</f>
        <v>2143154</v>
      </c>
      <c r="G92" s="103">
        <f t="shared" si="16"/>
        <v>2279064</v>
      </c>
      <c r="H92" s="104">
        <f t="shared" si="16"/>
        <v>2830080</v>
      </c>
      <c r="I92" s="103">
        <f t="shared" si="16"/>
        <v>2830080</v>
      </c>
      <c r="J92" s="105">
        <f t="shared" si="16"/>
        <v>2680385</v>
      </c>
      <c r="K92" s="103">
        <f t="shared" si="16"/>
        <v>2487602</v>
      </c>
      <c r="L92" s="103">
        <f t="shared" si="16"/>
        <v>2262111</v>
      </c>
      <c r="M92" s="103">
        <f t="shared" si="16"/>
        <v>2498209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88266</v>
      </c>
      <c r="F4" s="27">
        <f t="shared" ref="F4:M4" si="0">F5+F8+F47</f>
        <v>98651</v>
      </c>
      <c r="G4" s="27">
        <f t="shared" si="0"/>
        <v>107073</v>
      </c>
      <c r="H4" s="28">
        <f t="shared" si="0"/>
        <v>110353</v>
      </c>
      <c r="I4" s="27">
        <f t="shared" si="0"/>
        <v>110875</v>
      </c>
      <c r="J4" s="29">
        <f t="shared" si="0"/>
        <v>109069</v>
      </c>
      <c r="K4" s="27">
        <f t="shared" si="0"/>
        <v>121830</v>
      </c>
      <c r="L4" s="27">
        <f t="shared" si="0"/>
        <v>122156</v>
      </c>
      <c r="M4" s="27">
        <f t="shared" si="0"/>
        <v>129244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50504</v>
      </c>
      <c r="F5" s="59">
        <f t="shared" ref="F5:M5" si="1">SUM(F6:F7)</f>
        <v>56679</v>
      </c>
      <c r="G5" s="59">
        <f t="shared" si="1"/>
        <v>65839</v>
      </c>
      <c r="H5" s="60">
        <f t="shared" si="1"/>
        <v>78767</v>
      </c>
      <c r="I5" s="59">
        <f t="shared" si="1"/>
        <v>78326</v>
      </c>
      <c r="J5" s="61">
        <f t="shared" si="1"/>
        <v>77682</v>
      </c>
      <c r="K5" s="59">
        <f t="shared" si="1"/>
        <v>85776</v>
      </c>
      <c r="L5" s="59">
        <f t="shared" si="1"/>
        <v>89106</v>
      </c>
      <c r="M5" s="59">
        <f t="shared" si="1"/>
        <v>93591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43610</v>
      </c>
      <c r="F6" s="36">
        <v>49545</v>
      </c>
      <c r="G6" s="36">
        <v>65839</v>
      </c>
      <c r="H6" s="37">
        <v>69889</v>
      </c>
      <c r="I6" s="36">
        <v>78326</v>
      </c>
      <c r="J6" s="38">
        <v>77682</v>
      </c>
      <c r="K6" s="36">
        <v>77521</v>
      </c>
      <c r="L6" s="36">
        <v>79389</v>
      </c>
      <c r="M6" s="36">
        <v>84648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6894</v>
      </c>
      <c r="F7" s="51">
        <v>7134</v>
      </c>
      <c r="G7" s="51">
        <v>0</v>
      </c>
      <c r="H7" s="52">
        <v>8878</v>
      </c>
      <c r="I7" s="51">
        <v>0</v>
      </c>
      <c r="J7" s="53">
        <v>0</v>
      </c>
      <c r="K7" s="51">
        <v>8255</v>
      </c>
      <c r="L7" s="51">
        <v>9717</v>
      </c>
      <c r="M7" s="51">
        <v>8943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37725</v>
      </c>
      <c r="F8" s="59">
        <f t="shared" ref="F8:M8" si="2">SUM(F9:F46)</f>
        <v>41972</v>
      </c>
      <c r="G8" s="59">
        <f t="shared" si="2"/>
        <v>41234</v>
      </c>
      <c r="H8" s="60">
        <f t="shared" si="2"/>
        <v>31586</v>
      </c>
      <c r="I8" s="59">
        <f t="shared" si="2"/>
        <v>32242</v>
      </c>
      <c r="J8" s="61">
        <f t="shared" si="2"/>
        <v>31075</v>
      </c>
      <c r="K8" s="59">
        <f t="shared" si="2"/>
        <v>36054</v>
      </c>
      <c r="L8" s="59">
        <f t="shared" si="2"/>
        <v>33050</v>
      </c>
      <c r="M8" s="59">
        <f t="shared" si="2"/>
        <v>35653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391</v>
      </c>
      <c r="F9" s="36">
        <v>505</v>
      </c>
      <c r="G9" s="36">
        <v>556</v>
      </c>
      <c r="H9" s="37">
        <v>0</v>
      </c>
      <c r="I9" s="36">
        <v>140</v>
      </c>
      <c r="J9" s="38">
        <v>126</v>
      </c>
      <c r="K9" s="36">
        <v>170</v>
      </c>
      <c r="L9" s="36">
        <v>200</v>
      </c>
      <c r="M9" s="36">
        <v>210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755</v>
      </c>
      <c r="F10" s="44">
        <v>578</v>
      </c>
      <c r="G10" s="44">
        <v>899</v>
      </c>
      <c r="H10" s="45">
        <v>0</v>
      </c>
      <c r="I10" s="44">
        <v>610</v>
      </c>
      <c r="J10" s="46">
        <v>646</v>
      </c>
      <c r="K10" s="44">
        <v>739</v>
      </c>
      <c r="L10" s="44">
        <v>650</v>
      </c>
      <c r="M10" s="44">
        <v>765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554</v>
      </c>
      <c r="F11" s="44">
        <v>600</v>
      </c>
      <c r="G11" s="44">
        <v>130</v>
      </c>
      <c r="H11" s="45">
        <v>300</v>
      </c>
      <c r="I11" s="44">
        <v>297</v>
      </c>
      <c r="J11" s="46">
        <v>328</v>
      </c>
      <c r="K11" s="44">
        <v>300</v>
      </c>
      <c r="L11" s="44">
        <v>500</v>
      </c>
      <c r="M11" s="44">
        <v>500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6332</v>
      </c>
      <c r="F12" s="44">
        <v>6907</v>
      </c>
      <c r="G12" s="44">
        <v>7985</v>
      </c>
      <c r="H12" s="45">
        <v>7000</v>
      </c>
      <c r="I12" s="44">
        <v>4358</v>
      </c>
      <c r="J12" s="46">
        <v>4391</v>
      </c>
      <c r="K12" s="44">
        <v>7500</v>
      </c>
      <c r="L12" s="44">
        <v>7000</v>
      </c>
      <c r="M12" s="44">
        <v>8000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127</v>
      </c>
      <c r="F13" s="44">
        <v>89</v>
      </c>
      <c r="G13" s="44">
        <v>177</v>
      </c>
      <c r="H13" s="45">
        <v>350</v>
      </c>
      <c r="I13" s="44">
        <v>191</v>
      </c>
      <c r="J13" s="46">
        <v>191</v>
      </c>
      <c r="K13" s="44">
        <v>250</v>
      </c>
      <c r="L13" s="44">
        <v>300</v>
      </c>
      <c r="M13" s="44">
        <v>300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376</v>
      </c>
      <c r="F14" s="44">
        <v>486</v>
      </c>
      <c r="G14" s="44">
        <v>135</v>
      </c>
      <c r="H14" s="45">
        <v>300</v>
      </c>
      <c r="I14" s="44">
        <v>360</v>
      </c>
      <c r="J14" s="46">
        <v>436</v>
      </c>
      <c r="K14" s="44">
        <v>30</v>
      </c>
      <c r="L14" s="44">
        <v>40</v>
      </c>
      <c r="M14" s="44">
        <v>45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4462</v>
      </c>
      <c r="F15" s="44">
        <v>4355</v>
      </c>
      <c r="G15" s="44">
        <v>3937</v>
      </c>
      <c r="H15" s="45">
        <v>4300</v>
      </c>
      <c r="I15" s="44">
        <v>3873</v>
      </c>
      <c r="J15" s="46">
        <v>3950</v>
      </c>
      <c r="K15" s="44">
        <v>3700</v>
      </c>
      <c r="L15" s="44">
        <v>2800</v>
      </c>
      <c r="M15" s="44">
        <v>3000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4365</v>
      </c>
      <c r="F16" s="44">
        <v>3798</v>
      </c>
      <c r="G16" s="44">
        <v>3083</v>
      </c>
      <c r="H16" s="45">
        <v>3500</v>
      </c>
      <c r="I16" s="44">
        <v>2728</v>
      </c>
      <c r="J16" s="46">
        <v>1802</v>
      </c>
      <c r="K16" s="44">
        <v>1800</v>
      </c>
      <c r="L16" s="44">
        <v>2300</v>
      </c>
      <c r="M16" s="44">
        <v>2400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1868</v>
      </c>
      <c r="F17" s="44">
        <v>3442</v>
      </c>
      <c r="G17" s="44">
        <v>1665</v>
      </c>
      <c r="H17" s="45">
        <v>1400</v>
      </c>
      <c r="I17" s="44">
        <v>1013</v>
      </c>
      <c r="J17" s="46">
        <v>1071</v>
      </c>
      <c r="K17" s="44">
        <v>700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2152</v>
      </c>
      <c r="F21" s="44">
        <v>1315</v>
      </c>
      <c r="G21" s="44">
        <v>1579</v>
      </c>
      <c r="H21" s="45">
        <v>1320</v>
      </c>
      <c r="I21" s="44">
        <v>1672</v>
      </c>
      <c r="J21" s="46">
        <v>1476</v>
      </c>
      <c r="K21" s="44">
        <v>1500</v>
      </c>
      <c r="L21" s="44">
        <v>1400</v>
      </c>
      <c r="M21" s="44">
        <v>1500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198</v>
      </c>
      <c r="F22" s="44">
        <v>350</v>
      </c>
      <c r="G22" s="44">
        <v>1531</v>
      </c>
      <c r="H22" s="45">
        <v>200</v>
      </c>
      <c r="I22" s="44">
        <v>691</v>
      </c>
      <c r="J22" s="46">
        <v>641</v>
      </c>
      <c r="K22" s="44">
        <v>700</v>
      </c>
      <c r="L22" s="44">
        <v>500</v>
      </c>
      <c r="M22" s="44">
        <v>600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144</v>
      </c>
      <c r="F24" s="44">
        <v>142</v>
      </c>
      <c r="G24" s="44">
        <v>118</v>
      </c>
      <c r="H24" s="45">
        <v>0</v>
      </c>
      <c r="I24" s="44">
        <v>27</v>
      </c>
      <c r="J24" s="46">
        <v>25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408</v>
      </c>
      <c r="F25" s="44">
        <v>493</v>
      </c>
      <c r="G25" s="44">
        <v>223</v>
      </c>
      <c r="H25" s="45">
        <v>300</v>
      </c>
      <c r="I25" s="44">
        <v>352</v>
      </c>
      <c r="J25" s="46">
        <v>288</v>
      </c>
      <c r="K25" s="44">
        <v>300</v>
      </c>
      <c r="L25" s="44">
        <v>380</v>
      </c>
      <c r="M25" s="44">
        <v>315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48</v>
      </c>
      <c r="J27" s="46">
        <v>48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14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141</v>
      </c>
      <c r="F32" s="44">
        <v>141</v>
      </c>
      <c r="G32" s="44">
        <v>160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18</v>
      </c>
      <c r="F33" s="44">
        <v>0</v>
      </c>
      <c r="G33" s="44">
        <v>14</v>
      </c>
      <c r="H33" s="45">
        <v>100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453</v>
      </c>
      <c r="F37" s="44">
        <v>174</v>
      </c>
      <c r="G37" s="44">
        <v>242</v>
      </c>
      <c r="H37" s="45">
        <v>0</v>
      </c>
      <c r="I37" s="44">
        <v>204</v>
      </c>
      <c r="J37" s="46">
        <v>255</v>
      </c>
      <c r="K37" s="44">
        <v>214</v>
      </c>
      <c r="L37" s="44">
        <v>225</v>
      </c>
      <c r="M37" s="44">
        <v>265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1589</v>
      </c>
      <c r="F38" s="44">
        <v>1277</v>
      </c>
      <c r="G38" s="44">
        <v>1133</v>
      </c>
      <c r="H38" s="45">
        <v>1000</v>
      </c>
      <c r="I38" s="44">
        <v>513</v>
      </c>
      <c r="J38" s="46">
        <v>672</v>
      </c>
      <c r="K38" s="44">
        <v>1349</v>
      </c>
      <c r="L38" s="44">
        <v>1400</v>
      </c>
      <c r="M38" s="44">
        <v>1500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3506</v>
      </c>
      <c r="F39" s="44">
        <v>5429</v>
      </c>
      <c r="G39" s="44">
        <v>2981</v>
      </c>
      <c r="H39" s="45">
        <v>300</v>
      </c>
      <c r="I39" s="44">
        <v>1997</v>
      </c>
      <c r="J39" s="46">
        <v>1786</v>
      </c>
      <c r="K39" s="44">
        <v>2036</v>
      </c>
      <c r="L39" s="44">
        <v>2100</v>
      </c>
      <c r="M39" s="44">
        <v>2228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5</v>
      </c>
      <c r="G40" s="44">
        <v>362</v>
      </c>
      <c r="H40" s="45">
        <v>0</v>
      </c>
      <c r="I40" s="44">
        <v>80</v>
      </c>
      <c r="J40" s="46">
        <v>80</v>
      </c>
      <c r="K40" s="44">
        <v>-540</v>
      </c>
      <c r="L40" s="44">
        <v>-520</v>
      </c>
      <c r="M40" s="44">
        <v>-550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964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5304</v>
      </c>
      <c r="F42" s="44">
        <v>5815</v>
      </c>
      <c r="G42" s="44">
        <v>7460</v>
      </c>
      <c r="H42" s="45">
        <v>5075</v>
      </c>
      <c r="I42" s="44">
        <v>9285</v>
      </c>
      <c r="J42" s="46">
        <v>9422</v>
      </c>
      <c r="K42" s="44">
        <v>10484</v>
      </c>
      <c r="L42" s="44">
        <v>8730</v>
      </c>
      <c r="M42" s="44">
        <v>9220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740</v>
      </c>
      <c r="F43" s="44">
        <v>1266</v>
      </c>
      <c r="G43" s="44">
        <v>1051</v>
      </c>
      <c r="H43" s="45">
        <v>1100</v>
      </c>
      <c r="I43" s="44">
        <v>1137</v>
      </c>
      <c r="J43" s="46">
        <v>1189</v>
      </c>
      <c r="K43" s="44">
        <v>2369</v>
      </c>
      <c r="L43" s="44">
        <v>2710</v>
      </c>
      <c r="M43" s="44">
        <v>2810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1725</v>
      </c>
      <c r="F44" s="44">
        <v>3606</v>
      </c>
      <c r="G44" s="44">
        <v>4449</v>
      </c>
      <c r="H44" s="45">
        <v>4641</v>
      </c>
      <c r="I44" s="44">
        <v>1608</v>
      </c>
      <c r="J44" s="46">
        <v>1074</v>
      </c>
      <c r="K44" s="44">
        <v>1903</v>
      </c>
      <c r="L44" s="44">
        <v>2030</v>
      </c>
      <c r="M44" s="44">
        <v>2135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1139</v>
      </c>
      <c r="F45" s="44">
        <v>1199</v>
      </c>
      <c r="G45" s="44">
        <v>1364</v>
      </c>
      <c r="H45" s="45">
        <v>400</v>
      </c>
      <c r="I45" s="44">
        <v>1058</v>
      </c>
      <c r="J45" s="46">
        <v>1178</v>
      </c>
      <c r="K45" s="44">
        <v>550</v>
      </c>
      <c r="L45" s="44">
        <v>305</v>
      </c>
      <c r="M45" s="44">
        <v>410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37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307</v>
      </c>
      <c r="J47" s="61">
        <f t="shared" si="3"/>
        <v>312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37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307</v>
      </c>
      <c r="J49" s="53">
        <v>312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64</v>
      </c>
      <c r="F51" s="27">
        <f t="shared" ref="F51:M51" si="4">F52+F59+F62+F63+F64+F72+F73</f>
        <v>33</v>
      </c>
      <c r="G51" s="27">
        <f t="shared" si="4"/>
        <v>44</v>
      </c>
      <c r="H51" s="28">
        <f t="shared" si="4"/>
        <v>0</v>
      </c>
      <c r="I51" s="27">
        <f t="shared" si="4"/>
        <v>9</v>
      </c>
      <c r="J51" s="29">
        <f t="shared" si="4"/>
        <v>36</v>
      </c>
      <c r="K51" s="27">
        <f t="shared" si="4"/>
        <v>100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64</v>
      </c>
      <c r="F73" s="44">
        <f t="shared" ref="F73:M73" si="12">SUM(F74:F75)</f>
        <v>33</v>
      </c>
      <c r="G73" s="44">
        <f t="shared" si="12"/>
        <v>44</v>
      </c>
      <c r="H73" s="45">
        <f t="shared" si="12"/>
        <v>0</v>
      </c>
      <c r="I73" s="44">
        <f t="shared" si="12"/>
        <v>9</v>
      </c>
      <c r="J73" s="46">
        <f t="shared" si="12"/>
        <v>36</v>
      </c>
      <c r="K73" s="44">
        <f t="shared" si="12"/>
        <v>100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64</v>
      </c>
      <c r="F74" s="36">
        <v>33</v>
      </c>
      <c r="G74" s="36">
        <v>44</v>
      </c>
      <c r="H74" s="37">
        <v>0</v>
      </c>
      <c r="I74" s="36">
        <v>9</v>
      </c>
      <c r="J74" s="38">
        <v>36</v>
      </c>
      <c r="K74" s="36">
        <v>100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4187</v>
      </c>
      <c r="F77" s="27">
        <f t="shared" ref="F77:M77" si="13">F78+F81+F84+F85+F86+F87+F88</f>
        <v>3751</v>
      </c>
      <c r="G77" s="27">
        <f t="shared" si="13"/>
        <v>3243</v>
      </c>
      <c r="H77" s="28">
        <f t="shared" si="13"/>
        <v>2907</v>
      </c>
      <c r="I77" s="27">
        <f t="shared" si="13"/>
        <v>3249</v>
      </c>
      <c r="J77" s="29">
        <f t="shared" si="13"/>
        <v>3025</v>
      </c>
      <c r="K77" s="27">
        <f t="shared" si="13"/>
        <v>4890</v>
      </c>
      <c r="L77" s="27">
        <f t="shared" si="13"/>
        <v>3472</v>
      </c>
      <c r="M77" s="27">
        <f t="shared" si="13"/>
        <v>3680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67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67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4187</v>
      </c>
      <c r="F81" s="44">
        <f t="shared" ref="F81:M81" si="15">SUM(F82:F83)</f>
        <v>3751</v>
      </c>
      <c r="G81" s="44">
        <f t="shared" si="15"/>
        <v>3243</v>
      </c>
      <c r="H81" s="45">
        <f t="shared" si="15"/>
        <v>2907</v>
      </c>
      <c r="I81" s="44">
        <f t="shared" si="15"/>
        <v>3249</v>
      </c>
      <c r="J81" s="46">
        <f t="shared" si="15"/>
        <v>2958</v>
      </c>
      <c r="K81" s="44">
        <f t="shared" si="15"/>
        <v>4890</v>
      </c>
      <c r="L81" s="44">
        <f t="shared" si="15"/>
        <v>3472</v>
      </c>
      <c r="M81" s="44">
        <f t="shared" si="15"/>
        <v>3680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809</v>
      </c>
      <c r="F82" s="36">
        <v>430</v>
      </c>
      <c r="G82" s="36">
        <v>0</v>
      </c>
      <c r="H82" s="37">
        <v>0</v>
      </c>
      <c r="I82" s="36">
        <v>0</v>
      </c>
      <c r="J82" s="38">
        <v>0</v>
      </c>
      <c r="K82" s="36">
        <v>1500</v>
      </c>
      <c r="L82" s="36">
        <v>1500</v>
      </c>
      <c r="M82" s="36">
        <v>1500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3378</v>
      </c>
      <c r="F83" s="51">
        <v>3321</v>
      </c>
      <c r="G83" s="51">
        <v>3243</v>
      </c>
      <c r="H83" s="52">
        <v>2907</v>
      </c>
      <c r="I83" s="51">
        <v>3249</v>
      </c>
      <c r="J83" s="53">
        <v>2958</v>
      </c>
      <c r="K83" s="51">
        <v>3390</v>
      </c>
      <c r="L83" s="51">
        <v>1972</v>
      </c>
      <c r="M83" s="51">
        <v>2180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309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92517</v>
      </c>
      <c r="F92" s="103">
        <f t="shared" ref="F92:M92" si="16">F4+F51+F77+F90</f>
        <v>102744</v>
      </c>
      <c r="G92" s="103">
        <f t="shared" si="16"/>
        <v>110360</v>
      </c>
      <c r="H92" s="104">
        <f t="shared" si="16"/>
        <v>113260</v>
      </c>
      <c r="I92" s="103">
        <f t="shared" si="16"/>
        <v>114133</v>
      </c>
      <c r="J92" s="105">
        <f t="shared" si="16"/>
        <v>112130</v>
      </c>
      <c r="K92" s="103">
        <f t="shared" si="16"/>
        <v>126820</v>
      </c>
      <c r="L92" s="103">
        <f t="shared" si="16"/>
        <v>125628</v>
      </c>
      <c r="M92" s="103">
        <f t="shared" si="16"/>
        <v>132924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9960</v>
      </c>
      <c r="F4" s="27">
        <f t="shared" ref="F4:M4" si="0">F5+F8+F47</f>
        <v>10781</v>
      </c>
      <c r="G4" s="27">
        <f t="shared" si="0"/>
        <v>10324</v>
      </c>
      <c r="H4" s="28">
        <f t="shared" si="0"/>
        <v>12249</v>
      </c>
      <c r="I4" s="27">
        <f t="shared" si="0"/>
        <v>15045</v>
      </c>
      <c r="J4" s="29">
        <f t="shared" si="0"/>
        <v>14630</v>
      </c>
      <c r="K4" s="27">
        <f t="shared" si="0"/>
        <v>17827</v>
      </c>
      <c r="L4" s="27">
        <f t="shared" si="0"/>
        <v>19250</v>
      </c>
      <c r="M4" s="27">
        <f t="shared" si="0"/>
        <v>20396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7548</v>
      </c>
      <c r="F5" s="59">
        <f t="shared" ref="F5:M5" si="1">SUM(F6:F7)</f>
        <v>8272</v>
      </c>
      <c r="G5" s="59">
        <f t="shared" si="1"/>
        <v>7828</v>
      </c>
      <c r="H5" s="60">
        <f t="shared" si="1"/>
        <v>9414</v>
      </c>
      <c r="I5" s="59">
        <f t="shared" si="1"/>
        <v>12179</v>
      </c>
      <c r="J5" s="61">
        <f t="shared" si="1"/>
        <v>11595</v>
      </c>
      <c r="K5" s="59">
        <f t="shared" si="1"/>
        <v>15000</v>
      </c>
      <c r="L5" s="59">
        <f t="shared" si="1"/>
        <v>16282</v>
      </c>
      <c r="M5" s="59">
        <f t="shared" si="1"/>
        <v>17262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6242</v>
      </c>
      <c r="F6" s="36">
        <v>6878</v>
      </c>
      <c r="G6" s="36">
        <v>7828</v>
      </c>
      <c r="H6" s="37">
        <v>7891</v>
      </c>
      <c r="I6" s="36">
        <v>12179</v>
      </c>
      <c r="J6" s="38">
        <v>11595</v>
      </c>
      <c r="K6" s="36">
        <v>12913</v>
      </c>
      <c r="L6" s="36">
        <v>14154</v>
      </c>
      <c r="M6" s="36">
        <v>14875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1306</v>
      </c>
      <c r="F7" s="51">
        <v>1394</v>
      </c>
      <c r="G7" s="51">
        <v>0</v>
      </c>
      <c r="H7" s="52">
        <v>1523</v>
      </c>
      <c r="I7" s="51">
        <v>0</v>
      </c>
      <c r="J7" s="53">
        <v>0</v>
      </c>
      <c r="K7" s="51">
        <v>2087</v>
      </c>
      <c r="L7" s="51">
        <v>2128</v>
      </c>
      <c r="M7" s="51">
        <v>2387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2412</v>
      </c>
      <c r="F8" s="59">
        <f t="shared" ref="F8:M8" si="2">SUM(F9:F46)</f>
        <v>2509</v>
      </c>
      <c r="G8" s="59">
        <f t="shared" si="2"/>
        <v>2496</v>
      </c>
      <c r="H8" s="60">
        <f t="shared" si="2"/>
        <v>2835</v>
      </c>
      <c r="I8" s="59">
        <f t="shared" si="2"/>
        <v>2866</v>
      </c>
      <c r="J8" s="61">
        <f t="shared" si="2"/>
        <v>3035</v>
      </c>
      <c r="K8" s="59">
        <f t="shared" si="2"/>
        <v>2827</v>
      </c>
      <c r="L8" s="59">
        <f t="shared" si="2"/>
        <v>2968</v>
      </c>
      <c r="M8" s="59">
        <f t="shared" si="2"/>
        <v>3134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136</v>
      </c>
      <c r="F9" s="36">
        <v>143</v>
      </c>
      <c r="G9" s="36">
        <v>86</v>
      </c>
      <c r="H9" s="37">
        <v>200</v>
      </c>
      <c r="I9" s="36">
        <v>25</v>
      </c>
      <c r="J9" s="38">
        <v>25</v>
      </c>
      <c r="K9" s="36">
        <v>45</v>
      </c>
      <c r="L9" s="36">
        <v>50</v>
      </c>
      <c r="M9" s="36">
        <v>62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6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9</v>
      </c>
      <c r="L10" s="44">
        <v>10</v>
      </c>
      <c r="M10" s="44">
        <v>12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17</v>
      </c>
      <c r="F11" s="44">
        <v>3</v>
      </c>
      <c r="G11" s="44">
        <v>4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264</v>
      </c>
      <c r="J13" s="46">
        <v>264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87</v>
      </c>
      <c r="F14" s="44">
        <v>57</v>
      </c>
      <c r="G14" s="44">
        <v>7</v>
      </c>
      <c r="H14" s="45">
        <v>0</v>
      </c>
      <c r="I14" s="44">
        <v>13</v>
      </c>
      <c r="J14" s="46">
        <v>15</v>
      </c>
      <c r="K14" s="44">
        <v>41</v>
      </c>
      <c r="L14" s="44">
        <v>45</v>
      </c>
      <c r="M14" s="44">
        <v>50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235</v>
      </c>
      <c r="F15" s="44">
        <v>241</v>
      </c>
      <c r="G15" s="44">
        <v>225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67</v>
      </c>
      <c r="F17" s="44">
        <v>482</v>
      </c>
      <c r="G17" s="44">
        <v>239</v>
      </c>
      <c r="H17" s="45">
        <v>0</v>
      </c>
      <c r="I17" s="44">
        <v>5</v>
      </c>
      <c r="J17" s="46">
        <v>5</v>
      </c>
      <c r="K17" s="44">
        <v>1166</v>
      </c>
      <c r="L17" s="44">
        <v>1180</v>
      </c>
      <c r="M17" s="44">
        <v>1170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14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50</v>
      </c>
      <c r="F24" s="44">
        <v>19</v>
      </c>
      <c r="G24" s="44">
        <v>11</v>
      </c>
      <c r="H24" s="45">
        <v>0</v>
      </c>
      <c r="I24" s="44">
        <v>2</v>
      </c>
      <c r="J24" s="46">
        <v>2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2</v>
      </c>
      <c r="L36" s="44">
        <v>-2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</v>
      </c>
      <c r="F37" s="44">
        <v>0</v>
      </c>
      <c r="G37" s="44">
        <v>6</v>
      </c>
      <c r="H37" s="45">
        <v>0</v>
      </c>
      <c r="I37" s="44">
        <v>8</v>
      </c>
      <c r="J37" s="46">
        <v>8</v>
      </c>
      <c r="K37" s="44">
        <v>12</v>
      </c>
      <c r="L37" s="44">
        <v>12</v>
      </c>
      <c r="M37" s="44">
        <v>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9</v>
      </c>
      <c r="F38" s="44">
        <v>0</v>
      </c>
      <c r="G38" s="44">
        <v>31</v>
      </c>
      <c r="H38" s="45">
        <v>0</v>
      </c>
      <c r="I38" s="44">
        <v>22</v>
      </c>
      <c r="J38" s="46">
        <v>15</v>
      </c>
      <c r="K38" s="44">
        <v>10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10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14</v>
      </c>
      <c r="J40" s="46">
        <v>14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1206</v>
      </c>
      <c r="F42" s="44">
        <v>922</v>
      </c>
      <c r="G42" s="44">
        <v>1312</v>
      </c>
      <c r="H42" s="45">
        <v>2315</v>
      </c>
      <c r="I42" s="44">
        <v>2093</v>
      </c>
      <c r="J42" s="46">
        <v>2060</v>
      </c>
      <c r="K42" s="44">
        <v>1250</v>
      </c>
      <c r="L42" s="44">
        <v>1488</v>
      </c>
      <c r="M42" s="44">
        <v>1592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85</v>
      </c>
      <c r="F43" s="44">
        <v>10</v>
      </c>
      <c r="G43" s="44">
        <v>26</v>
      </c>
      <c r="H43" s="45">
        <v>0</v>
      </c>
      <c r="I43" s="44">
        <v>102</v>
      </c>
      <c r="J43" s="46">
        <v>119</v>
      </c>
      <c r="K43" s="44">
        <v>27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217</v>
      </c>
      <c r="F44" s="44">
        <v>192</v>
      </c>
      <c r="G44" s="44">
        <v>394</v>
      </c>
      <c r="H44" s="45">
        <v>220</v>
      </c>
      <c r="I44" s="44">
        <v>119</v>
      </c>
      <c r="J44" s="46">
        <v>207</v>
      </c>
      <c r="K44" s="44">
        <v>106</v>
      </c>
      <c r="L44" s="44">
        <v>103</v>
      </c>
      <c r="M44" s="44">
        <v>115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276</v>
      </c>
      <c r="F45" s="44">
        <v>440</v>
      </c>
      <c r="G45" s="44">
        <v>155</v>
      </c>
      <c r="H45" s="45">
        <v>100</v>
      </c>
      <c r="I45" s="44">
        <v>199</v>
      </c>
      <c r="J45" s="46">
        <v>301</v>
      </c>
      <c r="K45" s="44">
        <v>159</v>
      </c>
      <c r="L45" s="44">
        <v>82</v>
      </c>
      <c r="M45" s="44">
        <v>115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33</v>
      </c>
      <c r="G51" s="27">
        <f t="shared" si="4"/>
        <v>37</v>
      </c>
      <c r="H51" s="28">
        <f t="shared" si="4"/>
        <v>0</v>
      </c>
      <c r="I51" s="27">
        <f t="shared" si="4"/>
        <v>13</v>
      </c>
      <c r="J51" s="29">
        <f t="shared" si="4"/>
        <v>13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33</v>
      </c>
      <c r="G73" s="44">
        <f t="shared" si="12"/>
        <v>37</v>
      </c>
      <c r="H73" s="45">
        <f t="shared" si="12"/>
        <v>0</v>
      </c>
      <c r="I73" s="44">
        <f t="shared" si="12"/>
        <v>13</v>
      </c>
      <c r="J73" s="46">
        <f t="shared" si="12"/>
        <v>13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33</v>
      </c>
      <c r="G74" s="36">
        <v>37</v>
      </c>
      <c r="H74" s="37">
        <v>0</v>
      </c>
      <c r="I74" s="36">
        <v>13</v>
      </c>
      <c r="J74" s="38">
        <v>13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150</v>
      </c>
      <c r="I77" s="27">
        <f t="shared" si="13"/>
        <v>150</v>
      </c>
      <c r="J77" s="29">
        <f t="shared" si="13"/>
        <v>177</v>
      </c>
      <c r="K77" s="27">
        <f t="shared" si="13"/>
        <v>220</v>
      </c>
      <c r="L77" s="27">
        <f t="shared" si="13"/>
        <v>220</v>
      </c>
      <c r="M77" s="27">
        <f t="shared" si="13"/>
        <v>220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150</v>
      </c>
      <c r="I81" s="44">
        <f t="shared" si="15"/>
        <v>150</v>
      </c>
      <c r="J81" s="46">
        <f t="shared" si="15"/>
        <v>177</v>
      </c>
      <c r="K81" s="44">
        <f t="shared" si="15"/>
        <v>220</v>
      </c>
      <c r="L81" s="44">
        <f t="shared" si="15"/>
        <v>220</v>
      </c>
      <c r="M81" s="44">
        <f t="shared" si="15"/>
        <v>220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150</v>
      </c>
      <c r="I83" s="51">
        <v>150</v>
      </c>
      <c r="J83" s="53">
        <v>177</v>
      </c>
      <c r="K83" s="51">
        <v>220</v>
      </c>
      <c r="L83" s="51">
        <v>220</v>
      </c>
      <c r="M83" s="51">
        <v>220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9960</v>
      </c>
      <c r="F92" s="103">
        <f t="shared" ref="F92:M92" si="16">F4+F51+F77+F90</f>
        <v>10814</v>
      </c>
      <c r="G92" s="103">
        <f t="shared" si="16"/>
        <v>10361</v>
      </c>
      <c r="H92" s="104">
        <f t="shared" si="16"/>
        <v>12399</v>
      </c>
      <c r="I92" s="103">
        <f t="shared" si="16"/>
        <v>15208</v>
      </c>
      <c r="J92" s="105">
        <f t="shared" si="16"/>
        <v>14820</v>
      </c>
      <c r="K92" s="103">
        <f t="shared" si="16"/>
        <v>18047</v>
      </c>
      <c r="L92" s="103">
        <f t="shared" si="16"/>
        <v>19470</v>
      </c>
      <c r="M92" s="103">
        <f t="shared" si="16"/>
        <v>20616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114683</v>
      </c>
      <c r="F4" s="27">
        <f t="shared" ref="F4:M4" si="0">F5+F8+F47</f>
        <v>124835</v>
      </c>
      <c r="G4" s="27">
        <f t="shared" si="0"/>
        <v>141993</v>
      </c>
      <c r="H4" s="28">
        <f t="shared" si="0"/>
        <v>159741</v>
      </c>
      <c r="I4" s="27">
        <f t="shared" si="0"/>
        <v>160068</v>
      </c>
      <c r="J4" s="29">
        <f t="shared" si="0"/>
        <v>162525</v>
      </c>
      <c r="K4" s="27">
        <f t="shared" si="0"/>
        <v>167310</v>
      </c>
      <c r="L4" s="27">
        <f t="shared" si="0"/>
        <v>171422</v>
      </c>
      <c r="M4" s="27">
        <f t="shared" si="0"/>
        <v>181522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94467</v>
      </c>
      <c r="F5" s="59">
        <f t="shared" ref="F5:M5" si="1">SUM(F6:F7)</f>
        <v>99048</v>
      </c>
      <c r="G5" s="59">
        <f t="shared" si="1"/>
        <v>118738</v>
      </c>
      <c r="H5" s="60">
        <f t="shared" si="1"/>
        <v>130962</v>
      </c>
      <c r="I5" s="59">
        <f t="shared" si="1"/>
        <v>128318</v>
      </c>
      <c r="J5" s="61">
        <f t="shared" si="1"/>
        <v>129798</v>
      </c>
      <c r="K5" s="59">
        <f t="shared" si="1"/>
        <v>141024</v>
      </c>
      <c r="L5" s="59">
        <f t="shared" si="1"/>
        <v>148177</v>
      </c>
      <c r="M5" s="59">
        <f t="shared" si="1"/>
        <v>156051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83171</v>
      </c>
      <c r="F6" s="36">
        <v>86194</v>
      </c>
      <c r="G6" s="36">
        <v>118738</v>
      </c>
      <c r="H6" s="37">
        <v>114385</v>
      </c>
      <c r="I6" s="36">
        <v>126532</v>
      </c>
      <c r="J6" s="38">
        <v>129798</v>
      </c>
      <c r="K6" s="36">
        <v>123873</v>
      </c>
      <c r="L6" s="36">
        <v>129877</v>
      </c>
      <c r="M6" s="36">
        <v>136734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11296</v>
      </c>
      <c r="F7" s="51">
        <v>12854</v>
      </c>
      <c r="G7" s="51">
        <v>0</v>
      </c>
      <c r="H7" s="52">
        <v>16577</v>
      </c>
      <c r="I7" s="51">
        <v>1786</v>
      </c>
      <c r="J7" s="53">
        <v>0</v>
      </c>
      <c r="K7" s="51">
        <v>17151</v>
      </c>
      <c r="L7" s="51">
        <v>18300</v>
      </c>
      <c r="M7" s="51">
        <v>19317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20216</v>
      </c>
      <c r="F8" s="59">
        <f t="shared" ref="F8:M8" si="2">SUM(F9:F46)</f>
        <v>25787</v>
      </c>
      <c r="G8" s="59">
        <f t="shared" si="2"/>
        <v>23255</v>
      </c>
      <c r="H8" s="60">
        <f t="shared" si="2"/>
        <v>28779</v>
      </c>
      <c r="I8" s="59">
        <f t="shared" si="2"/>
        <v>31750</v>
      </c>
      <c r="J8" s="61">
        <f t="shared" si="2"/>
        <v>32727</v>
      </c>
      <c r="K8" s="59">
        <f t="shared" si="2"/>
        <v>26286</v>
      </c>
      <c r="L8" s="59">
        <f t="shared" si="2"/>
        <v>23245</v>
      </c>
      <c r="M8" s="59">
        <f t="shared" si="2"/>
        <v>25471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172</v>
      </c>
      <c r="F9" s="36">
        <v>219</v>
      </c>
      <c r="G9" s="36">
        <v>296</v>
      </c>
      <c r="H9" s="37">
        <v>0</v>
      </c>
      <c r="I9" s="36">
        <v>19</v>
      </c>
      <c r="J9" s="38">
        <v>18</v>
      </c>
      <c r="K9" s="36">
        <v>20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22</v>
      </c>
      <c r="F10" s="44">
        <v>130</v>
      </c>
      <c r="G10" s="44">
        <v>62</v>
      </c>
      <c r="H10" s="45">
        <v>0</v>
      </c>
      <c r="I10" s="44">
        <v>5</v>
      </c>
      <c r="J10" s="46">
        <v>5</v>
      </c>
      <c r="K10" s="44">
        <v>85</v>
      </c>
      <c r="L10" s="44">
        <v>100</v>
      </c>
      <c r="M10" s="44">
        <v>115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139</v>
      </c>
      <c r="F11" s="44">
        <v>14</v>
      </c>
      <c r="G11" s="44">
        <v>36</v>
      </c>
      <c r="H11" s="45">
        <v>0</v>
      </c>
      <c r="I11" s="44">
        <v>5</v>
      </c>
      <c r="J11" s="46">
        <v>5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3331</v>
      </c>
      <c r="J12" s="46">
        <v>3331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245</v>
      </c>
      <c r="F14" s="44">
        <v>123</v>
      </c>
      <c r="G14" s="44">
        <v>240</v>
      </c>
      <c r="H14" s="45">
        <v>0</v>
      </c>
      <c r="I14" s="44">
        <v>472</v>
      </c>
      <c r="J14" s="46">
        <v>449</v>
      </c>
      <c r="K14" s="44">
        <v>511</v>
      </c>
      <c r="L14" s="44">
        <v>55</v>
      </c>
      <c r="M14" s="44">
        <v>61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1888</v>
      </c>
      <c r="F15" s="44">
        <v>1602</v>
      </c>
      <c r="G15" s="44">
        <v>1540</v>
      </c>
      <c r="H15" s="45">
        <v>400</v>
      </c>
      <c r="I15" s="44">
        <v>15</v>
      </c>
      <c r="J15" s="46">
        <v>15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2000</v>
      </c>
      <c r="F17" s="44">
        <v>500</v>
      </c>
      <c r="G17" s="44">
        <v>0</v>
      </c>
      <c r="H17" s="45">
        <v>0</v>
      </c>
      <c r="I17" s="44">
        <v>563</v>
      </c>
      <c r="J17" s="46">
        <v>563</v>
      </c>
      <c r="K17" s="44">
        <v>158</v>
      </c>
      <c r="L17" s="44">
        <v>150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2959</v>
      </c>
      <c r="J22" s="46">
        <v>2909</v>
      </c>
      <c r="K22" s="44">
        <v>2654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380</v>
      </c>
      <c r="J23" s="46">
        <v>300</v>
      </c>
      <c r="K23" s="44">
        <v>100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25</v>
      </c>
      <c r="F24" s="44">
        <v>65</v>
      </c>
      <c r="G24" s="44">
        <v>92</v>
      </c>
      <c r="H24" s="45">
        <v>0</v>
      </c>
      <c r="I24" s="44">
        <v>90</v>
      </c>
      <c r="J24" s="46">
        <v>69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588</v>
      </c>
      <c r="F25" s="44">
        <v>992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72</v>
      </c>
      <c r="J27" s="46">
        <v>72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61</v>
      </c>
      <c r="F32" s="44">
        <v>18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11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</v>
      </c>
      <c r="F37" s="44">
        <v>11</v>
      </c>
      <c r="G37" s="44">
        <v>7</v>
      </c>
      <c r="H37" s="45">
        <v>0</v>
      </c>
      <c r="I37" s="44">
        <v>40</v>
      </c>
      <c r="J37" s="46">
        <v>40</v>
      </c>
      <c r="K37" s="44">
        <v>74</v>
      </c>
      <c r="L37" s="44">
        <v>148</v>
      </c>
      <c r="M37" s="44">
        <v>198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25</v>
      </c>
      <c r="F38" s="44">
        <v>78</v>
      </c>
      <c r="G38" s="44">
        <v>21</v>
      </c>
      <c r="H38" s="45">
        <v>0</v>
      </c>
      <c r="I38" s="44">
        <v>324</v>
      </c>
      <c r="J38" s="46">
        <v>293</v>
      </c>
      <c r="K38" s="44">
        <v>33</v>
      </c>
      <c r="L38" s="44">
        <v>12</v>
      </c>
      <c r="M38" s="44">
        <v>12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4710</v>
      </c>
      <c r="F39" s="44">
        <v>7775</v>
      </c>
      <c r="G39" s="44">
        <v>3743</v>
      </c>
      <c r="H39" s="45">
        <v>6362</v>
      </c>
      <c r="I39" s="44">
        <v>6121</v>
      </c>
      <c r="J39" s="46">
        <v>5613</v>
      </c>
      <c r="K39" s="44">
        <v>6107</v>
      </c>
      <c r="L39" s="44">
        <v>6698</v>
      </c>
      <c r="M39" s="44">
        <v>5904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26</v>
      </c>
      <c r="G40" s="44">
        <v>366</v>
      </c>
      <c r="H40" s="45">
        <v>0</v>
      </c>
      <c r="I40" s="44">
        <v>0</v>
      </c>
      <c r="J40" s="46">
        <v>0</v>
      </c>
      <c r="K40" s="44">
        <v>650</v>
      </c>
      <c r="L40" s="44">
        <v>700</v>
      </c>
      <c r="M40" s="44">
        <v>750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8265</v>
      </c>
      <c r="F42" s="44">
        <v>8485</v>
      </c>
      <c r="G42" s="44">
        <v>11958</v>
      </c>
      <c r="H42" s="45">
        <v>13847</v>
      </c>
      <c r="I42" s="44">
        <v>12569</v>
      </c>
      <c r="J42" s="46">
        <v>14589</v>
      </c>
      <c r="K42" s="44">
        <v>14397</v>
      </c>
      <c r="L42" s="44">
        <v>13842</v>
      </c>
      <c r="M42" s="44">
        <v>16656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61</v>
      </c>
      <c r="G43" s="44">
        <v>5</v>
      </c>
      <c r="H43" s="45">
        <v>0</v>
      </c>
      <c r="I43" s="44">
        <v>287</v>
      </c>
      <c r="J43" s="46">
        <v>327</v>
      </c>
      <c r="K43" s="44">
        <v>88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1755</v>
      </c>
      <c r="F44" s="44">
        <v>5367</v>
      </c>
      <c r="G44" s="44">
        <v>4431</v>
      </c>
      <c r="H44" s="45">
        <v>8170</v>
      </c>
      <c r="I44" s="44">
        <v>3207</v>
      </c>
      <c r="J44" s="46">
        <v>2982</v>
      </c>
      <c r="K44" s="44">
        <v>507</v>
      </c>
      <c r="L44" s="44">
        <v>560</v>
      </c>
      <c r="M44" s="44">
        <v>665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268</v>
      </c>
      <c r="F45" s="44">
        <v>321</v>
      </c>
      <c r="G45" s="44">
        <v>458</v>
      </c>
      <c r="H45" s="45">
        <v>0</v>
      </c>
      <c r="I45" s="44">
        <v>1291</v>
      </c>
      <c r="J45" s="46">
        <v>1147</v>
      </c>
      <c r="K45" s="44">
        <v>891</v>
      </c>
      <c r="L45" s="44">
        <v>980</v>
      </c>
      <c r="M45" s="44">
        <v>1110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42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1504003</v>
      </c>
      <c r="F51" s="27">
        <f t="shared" ref="F51:M51" si="4">F52+F59+F62+F63+F64+F72+F73</f>
        <v>1897365</v>
      </c>
      <c r="G51" s="27">
        <f t="shared" si="4"/>
        <v>2002877</v>
      </c>
      <c r="H51" s="28">
        <f t="shared" si="4"/>
        <v>2526803</v>
      </c>
      <c r="I51" s="27">
        <f t="shared" si="4"/>
        <v>2523499</v>
      </c>
      <c r="J51" s="29">
        <f t="shared" si="4"/>
        <v>2373657</v>
      </c>
      <c r="K51" s="27">
        <f t="shared" si="4"/>
        <v>2159418</v>
      </c>
      <c r="L51" s="27">
        <f t="shared" si="4"/>
        <v>1929157</v>
      </c>
      <c r="M51" s="27">
        <f t="shared" si="4"/>
        <v>2147265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1504003</v>
      </c>
      <c r="F73" s="44">
        <f t="shared" ref="F73:M73" si="12">SUM(F74:F75)</f>
        <v>1897365</v>
      </c>
      <c r="G73" s="44">
        <f t="shared" si="12"/>
        <v>2002877</v>
      </c>
      <c r="H73" s="45">
        <f t="shared" si="12"/>
        <v>2526803</v>
      </c>
      <c r="I73" s="44">
        <f t="shared" si="12"/>
        <v>2523499</v>
      </c>
      <c r="J73" s="46">
        <f t="shared" si="12"/>
        <v>2373657</v>
      </c>
      <c r="K73" s="44">
        <f t="shared" si="12"/>
        <v>2159418</v>
      </c>
      <c r="L73" s="44">
        <f t="shared" si="12"/>
        <v>1929157</v>
      </c>
      <c r="M73" s="44">
        <f t="shared" si="12"/>
        <v>2147265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185</v>
      </c>
      <c r="F74" s="36">
        <v>289</v>
      </c>
      <c r="G74" s="36">
        <v>702</v>
      </c>
      <c r="H74" s="37">
        <v>0</v>
      </c>
      <c r="I74" s="36">
        <v>496</v>
      </c>
      <c r="J74" s="38">
        <v>203749</v>
      </c>
      <c r="K74" s="36">
        <v>200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1503818</v>
      </c>
      <c r="F75" s="51">
        <v>1897076</v>
      </c>
      <c r="G75" s="51">
        <v>2002175</v>
      </c>
      <c r="H75" s="52">
        <v>2526803</v>
      </c>
      <c r="I75" s="51">
        <v>2523003</v>
      </c>
      <c r="J75" s="53">
        <v>2169908</v>
      </c>
      <c r="K75" s="51">
        <v>2159218</v>
      </c>
      <c r="L75" s="51">
        <v>1929157</v>
      </c>
      <c r="M75" s="51">
        <v>2147265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4290</v>
      </c>
      <c r="H77" s="28">
        <f t="shared" si="13"/>
        <v>6750</v>
      </c>
      <c r="I77" s="27">
        <f t="shared" si="13"/>
        <v>7108</v>
      </c>
      <c r="J77" s="29">
        <f t="shared" si="13"/>
        <v>7185</v>
      </c>
      <c r="K77" s="27">
        <f t="shared" si="13"/>
        <v>6109</v>
      </c>
      <c r="L77" s="27">
        <f t="shared" si="13"/>
        <v>6200</v>
      </c>
      <c r="M77" s="27">
        <f t="shared" si="13"/>
        <v>5120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4290</v>
      </c>
      <c r="H81" s="45">
        <f t="shared" si="15"/>
        <v>6750</v>
      </c>
      <c r="I81" s="44">
        <f t="shared" si="15"/>
        <v>7108</v>
      </c>
      <c r="J81" s="46">
        <f t="shared" si="15"/>
        <v>7185</v>
      </c>
      <c r="K81" s="44">
        <f t="shared" si="15"/>
        <v>6109</v>
      </c>
      <c r="L81" s="44">
        <f t="shared" si="15"/>
        <v>6200</v>
      </c>
      <c r="M81" s="44">
        <f t="shared" si="15"/>
        <v>5120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5650</v>
      </c>
      <c r="I82" s="36">
        <v>0</v>
      </c>
      <c r="J82" s="38">
        <v>0</v>
      </c>
      <c r="K82" s="36">
        <v>4179</v>
      </c>
      <c r="L82" s="36">
        <v>4200</v>
      </c>
      <c r="M82" s="36">
        <v>3120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4290</v>
      </c>
      <c r="H83" s="52">
        <v>1100</v>
      </c>
      <c r="I83" s="51">
        <v>7108</v>
      </c>
      <c r="J83" s="53">
        <v>7185</v>
      </c>
      <c r="K83" s="51">
        <v>1930</v>
      </c>
      <c r="L83" s="51">
        <v>2000</v>
      </c>
      <c r="M83" s="51">
        <v>2000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300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1618686</v>
      </c>
      <c r="F92" s="103">
        <f t="shared" ref="F92:M92" si="16">F4+F51+F77+F90</f>
        <v>2022200</v>
      </c>
      <c r="G92" s="103">
        <f t="shared" si="16"/>
        <v>2149160</v>
      </c>
      <c r="H92" s="104">
        <f t="shared" si="16"/>
        <v>2693594</v>
      </c>
      <c r="I92" s="103">
        <f t="shared" si="16"/>
        <v>2690675</v>
      </c>
      <c r="J92" s="105">
        <f t="shared" si="16"/>
        <v>2543367</v>
      </c>
      <c r="K92" s="103">
        <f t="shared" si="16"/>
        <v>2332837</v>
      </c>
      <c r="L92" s="103">
        <f t="shared" si="16"/>
        <v>2106779</v>
      </c>
      <c r="M92" s="103">
        <f t="shared" si="16"/>
        <v>2333907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6619</v>
      </c>
      <c r="F4" s="27">
        <f t="shared" ref="F4:M4" si="0">F5+F8+F47</f>
        <v>7396</v>
      </c>
      <c r="G4" s="27">
        <f t="shared" si="0"/>
        <v>8477</v>
      </c>
      <c r="H4" s="28">
        <f t="shared" si="0"/>
        <v>9120</v>
      </c>
      <c r="I4" s="27">
        <f t="shared" si="0"/>
        <v>8691</v>
      </c>
      <c r="J4" s="29">
        <f t="shared" si="0"/>
        <v>8785</v>
      </c>
      <c r="K4" s="27">
        <f t="shared" si="0"/>
        <v>9778</v>
      </c>
      <c r="L4" s="27">
        <f t="shared" si="0"/>
        <v>10114</v>
      </c>
      <c r="M4" s="27">
        <f t="shared" si="0"/>
        <v>10643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5656</v>
      </c>
      <c r="F5" s="59">
        <f t="shared" ref="F5:M5" si="1">SUM(F6:F7)</f>
        <v>6256</v>
      </c>
      <c r="G5" s="59">
        <f t="shared" si="1"/>
        <v>6955</v>
      </c>
      <c r="H5" s="60">
        <f t="shared" si="1"/>
        <v>7951</v>
      </c>
      <c r="I5" s="59">
        <f t="shared" si="1"/>
        <v>7635</v>
      </c>
      <c r="J5" s="61">
        <f t="shared" si="1"/>
        <v>7709</v>
      </c>
      <c r="K5" s="59">
        <f t="shared" si="1"/>
        <v>8642</v>
      </c>
      <c r="L5" s="59">
        <f t="shared" si="1"/>
        <v>8917</v>
      </c>
      <c r="M5" s="59">
        <f t="shared" si="1"/>
        <v>9381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4961</v>
      </c>
      <c r="F6" s="36">
        <v>5460</v>
      </c>
      <c r="G6" s="36">
        <v>6955</v>
      </c>
      <c r="H6" s="37">
        <v>6845</v>
      </c>
      <c r="I6" s="36">
        <v>6561</v>
      </c>
      <c r="J6" s="38">
        <v>6635</v>
      </c>
      <c r="K6" s="36">
        <v>7832</v>
      </c>
      <c r="L6" s="36">
        <v>8080</v>
      </c>
      <c r="M6" s="36">
        <v>8502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695</v>
      </c>
      <c r="F7" s="51">
        <v>796</v>
      </c>
      <c r="G7" s="51">
        <v>0</v>
      </c>
      <c r="H7" s="52">
        <v>1106</v>
      </c>
      <c r="I7" s="51">
        <v>1074</v>
      </c>
      <c r="J7" s="53">
        <v>1074</v>
      </c>
      <c r="K7" s="51">
        <v>810</v>
      </c>
      <c r="L7" s="51">
        <v>837</v>
      </c>
      <c r="M7" s="51">
        <v>879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963</v>
      </c>
      <c r="F8" s="59">
        <f t="shared" ref="F8:M8" si="2">SUM(F9:F46)</f>
        <v>1140</v>
      </c>
      <c r="G8" s="59">
        <f t="shared" si="2"/>
        <v>1522</v>
      </c>
      <c r="H8" s="60">
        <f t="shared" si="2"/>
        <v>1169</v>
      </c>
      <c r="I8" s="59">
        <f t="shared" si="2"/>
        <v>1056</v>
      </c>
      <c r="J8" s="61">
        <f t="shared" si="2"/>
        <v>1076</v>
      </c>
      <c r="K8" s="59">
        <f t="shared" si="2"/>
        <v>1136</v>
      </c>
      <c r="L8" s="59">
        <f t="shared" si="2"/>
        <v>1197</v>
      </c>
      <c r="M8" s="59">
        <f t="shared" si="2"/>
        <v>1262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29</v>
      </c>
      <c r="F9" s="36">
        <v>60</v>
      </c>
      <c r="G9" s="36">
        <v>33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50</v>
      </c>
      <c r="J10" s="46">
        <v>50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362</v>
      </c>
      <c r="H11" s="45">
        <v>0</v>
      </c>
      <c r="I11" s="44">
        <v>11</v>
      </c>
      <c r="J11" s="46">
        <v>9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4</v>
      </c>
      <c r="G14" s="44">
        <v>28</v>
      </c>
      <c r="H14" s="45">
        <v>0</v>
      </c>
      <c r="I14" s="44">
        <v>0</v>
      </c>
      <c r="J14" s="46">
        <v>0</v>
      </c>
      <c r="K14" s="44">
        <v>5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73</v>
      </c>
      <c r="F15" s="44">
        <v>128</v>
      </c>
      <c r="G15" s="44">
        <v>95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63</v>
      </c>
      <c r="F17" s="44">
        <v>46</v>
      </c>
      <c r="G17" s="44">
        <v>19</v>
      </c>
      <c r="H17" s="45">
        <v>0</v>
      </c>
      <c r="I17" s="44">
        <v>11</v>
      </c>
      <c r="J17" s="46">
        <v>10</v>
      </c>
      <c r="K17" s="44">
        <v>30</v>
      </c>
      <c r="L17" s="44">
        <v>35</v>
      </c>
      <c r="M17" s="44">
        <v>40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38</v>
      </c>
      <c r="H21" s="45">
        <v>0</v>
      </c>
      <c r="I21" s="44">
        <v>3</v>
      </c>
      <c r="J21" s="46">
        <v>2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7</v>
      </c>
      <c r="F24" s="44">
        <v>14</v>
      </c>
      <c r="G24" s="44">
        <v>5</v>
      </c>
      <c r="H24" s="45">
        <v>0</v>
      </c>
      <c r="I24" s="44">
        <v>5</v>
      </c>
      <c r="J24" s="46">
        <v>5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3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2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5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3</v>
      </c>
      <c r="G37" s="44">
        <v>4</v>
      </c>
      <c r="H37" s="45">
        <v>0</v>
      </c>
      <c r="I37" s="44">
        <v>1</v>
      </c>
      <c r="J37" s="46">
        <v>1</v>
      </c>
      <c r="K37" s="44">
        <v>18</v>
      </c>
      <c r="L37" s="44">
        <v>18</v>
      </c>
      <c r="M37" s="44">
        <v>21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</v>
      </c>
      <c r="F38" s="44">
        <v>0</v>
      </c>
      <c r="G38" s="44">
        <v>0</v>
      </c>
      <c r="H38" s="45">
        <v>0</v>
      </c>
      <c r="I38" s="44">
        <v>17</v>
      </c>
      <c r="J38" s="46">
        <v>24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748</v>
      </c>
      <c r="F42" s="44">
        <v>854</v>
      </c>
      <c r="G42" s="44">
        <v>886</v>
      </c>
      <c r="H42" s="45">
        <v>1169</v>
      </c>
      <c r="I42" s="44">
        <v>934</v>
      </c>
      <c r="J42" s="46">
        <v>952</v>
      </c>
      <c r="K42" s="44">
        <v>972</v>
      </c>
      <c r="L42" s="44">
        <v>1104</v>
      </c>
      <c r="M42" s="44">
        <v>1201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15</v>
      </c>
      <c r="G43" s="44">
        <v>8</v>
      </c>
      <c r="H43" s="45">
        <v>0</v>
      </c>
      <c r="I43" s="44">
        <v>19</v>
      </c>
      <c r="J43" s="46">
        <v>18</v>
      </c>
      <c r="K43" s="44">
        <v>46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0</v>
      </c>
      <c r="K44" s="44">
        <v>20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40</v>
      </c>
      <c r="F45" s="44">
        <v>16</v>
      </c>
      <c r="G45" s="44">
        <v>39</v>
      </c>
      <c r="H45" s="45">
        <v>0</v>
      </c>
      <c r="I45" s="44">
        <v>5</v>
      </c>
      <c r="J45" s="46">
        <v>5</v>
      </c>
      <c r="K45" s="44">
        <v>40</v>
      </c>
      <c r="L45" s="44">
        <v>40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190</v>
      </c>
      <c r="H51" s="28">
        <f t="shared" si="4"/>
        <v>0</v>
      </c>
      <c r="I51" s="27">
        <f t="shared" si="4"/>
        <v>91</v>
      </c>
      <c r="J51" s="29">
        <f t="shared" si="4"/>
        <v>91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190</v>
      </c>
      <c r="H73" s="45">
        <f t="shared" si="12"/>
        <v>0</v>
      </c>
      <c r="I73" s="44">
        <f t="shared" si="12"/>
        <v>91</v>
      </c>
      <c r="J73" s="46">
        <f t="shared" si="12"/>
        <v>91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190</v>
      </c>
      <c r="H74" s="37">
        <v>0</v>
      </c>
      <c r="I74" s="36">
        <v>91</v>
      </c>
      <c r="J74" s="38">
        <v>91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516</v>
      </c>
      <c r="H77" s="28">
        <f t="shared" si="13"/>
        <v>1707</v>
      </c>
      <c r="I77" s="27">
        <f t="shared" si="13"/>
        <v>1282</v>
      </c>
      <c r="J77" s="29">
        <f t="shared" si="13"/>
        <v>1192</v>
      </c>
      <c r="K77" s="27">
        <f t="shared" si="13"/>
        <v>120</v>
      </c>
      <c r="L77" s="27">
        <f t="shared" si="13"/>
        <v>120</v>
      </c>
      <c r="M77" s="27">
        <f t="shared" si="13"/>
        <v>120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516</v>
      </c>
      <c r="H81" s="45">
        <f t="shared" si="15"/>
        <v>1707</v>
      </c>
      <c r="I81" s="44">
        <f t="shared" si="15"/>
        <v>1282</v>
      </c>
      <c r="J81" s="46">
        <f t="shared" si="15"/>
        <v>1192</v>
      </c>
      <c r="K81" s="44">
        <f t="shared" si="15"/>
        <v>120</v>
      </c>
      <c r="L81" s="44">
        <f t="shared" si="15"/>
        <v>120</v>
      </c>
      <c r="M81" s="44">
        <f t="shared" si="15"/>
        <v>120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516</v>
      </c>
      <c r="H83" s="52">
        <v>1707</v>
      </c>
      <c r="I83" s="51">
        <v>1282</v>
      </c>
      <c r="J83" s="53">
        <v>1192</v>
      </c>
      <c r="K83" s="51">
        <v>120</v>
      </c>
      <c r="L83" s="51">
        <v>120</v>
      </c>
      <c r="M83" s="51">
        <v>120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6619</v>
      </c>
      <c r="F92" s="103">
        <f t="shared" ref="F92:M92" si="16">F4+F51+F77+F90</f>
        <v>7396</v>
      </c>
      <c r="G92" s="103">
        <f t="shared" si="16"/>
        <v>9183</v>
      </c>
      <c r="H92" s="104">
        <f t="shared" si="16"/>
        <v>10827</v>
      </c>
      <c r="I92" s="103">
        <f t="shared" si="16"/>
        <v>10064</v>
      </c>
      <c r="J92" s="105">
        <f t="shared" si="16"/>
        <v>10068</v>
      </c>
      <c r="K92" s="103">
        <f t="shared" si="16"/>
        <v>9898</v>
      </c>
      <c r="L92" s="103">
        <f t="shared" si="16"/>
        <v>10234</v>
      </c>
      <c r="M92" s="103">
        <f t="shared" si="16"/>
        <v>10763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2014-05-28T14:45:17Z</dcterms:created>
  <dcterms:modified xsi:type="dcterms:W3CDTF">2014-05-30T07:48:47Z</dcterms:modified>
</cp:coreProperties>
</file>